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1140" windowWidth="15480" windowHeight="11640" activeTab="1"/>
  </bookViews>
  <sheets>
    <sheet name="scores" sheetId="1" r:id="rId1"/>
    <sheet name="Arkusz2" sheetId="2" r:id="rId2"/>
    <sheet name="Arkusz3" sheetId="3" r:id="rId3"/>
  </sheets>
  <definedNames>
    <definedName name="_xlnm.Print_Area" localSheetId="1">'Arkusz2'!$B$1:$J$63</definedName>
    <definedName name="_xlnm.Print_Area" localSheetId="0">'scores'!$B$8:$V$259</definedName>
  </definedNames>
  <calcPr fullCalcOnLoad="1"/>
</workbook>
</file>

<file path=xl/sharedStrings.xml><?xml version="1.0" encoding="utf-8"?>
<sst xmlns="http://schemas.openxmlformats.org/spreadsheetml/2006/main" count="1152" uniqueCount="589">
  <si>
    <t>Milan</t>
  </si>
  <si>
    <t>Aleksandar</t>
  </si>
  <si>
    <t>Stephen</t>
  </si>
  <si>
    <t>Jones</t>
  </si>
  <si>
    <t>Oleksandr</t>
  </si>
  <si>
    <t>Princeton University</t>
  </si>
  <si>
    <t>Pavel</t>
  </si>
  <si>
    <t>University College Cork</t>
  </si>
  <si>
    <t>Michael</t>
  </si>
  <si>
    <t>Jakub</t>
  </si>
  <si>
    <t>Jagiellonian University</t>
  </si>
  <si>
    <t>Adam Mickiewicz University</t>
  </si>
  <si>
    <t>Claudiu</t>
  </si>
  <si>
    <t>Raicu</t>
  </si>
  <si>
    <t>Belgrade University</t>
  </si>
  <si>
    <t>Ctrl-Shift-P: Sort by REG NO</t>
  </si>
  <si>
    <t>Ivan</t>
  </si>
  <si>
    <t>Peter</t>
  </si>
  <si>
    <t>University of Tartu</t>
  </si>
  <si>
    <t>University of Turku</t>
  </si>
  <si>
    <t>University of Bonn</t>
  </si>
  <si>
    <t>Lampe</t>
  </si>
  <si>
    <t>Thiago</t>
  </si>
  <si>
    <t>University of Bucharest</t>
  </si>
  <si>
    <t>Marko</t>
  </si>
  <si>
    <t>Ctrl-N: Sort by NAME</t>
  </si>
  <si>
    <t>Ctrl-U: Sort by UNIVERSITY</t>
  </si>
  <si>
    <t>Ctrl-Q: Sort by DAY-1</t>
  </si>
  <si>
    <t>Ctrl-O: Sort by NUMBER1</t>
  </si>
  <si>
    <t>Ctrl-P: Sort by NUMBER2</t>
  </si>
  <si>
    <t>Ctrl-Shift-Q … Ctrl-Shift-Y: Sort by prob. 1/1 … 1/6</t>
  </si>
  <si>
    <t>Ctrl-Shift-A … Ctrl-Shift-H: Sort by prob. 2/1 … 2/6</t>
  </si>
  <si>
    <t>S</t>
  </si>
  <si>
    <t>S1+S2</t>
  </si>
  <si>
    <t>Hints:</t>
  </si>
  <si>
    <t>Ctrl-W: Sort by DAY-2</t>
  </si>
  <si>
    <t>Ctrl-A: Sort by SUM OF ALL</t>
  </si>
  <si>
    <t>Mohammad</t>
  </si>
  <si>
    <t>First name</t>
  </si>
  <si>
    <t>Family name</t>
  </si>
  <si>
    <t>University</t>
  </si>
  <si>
    <t>Sharif University of Technology</t>
  </si>
  <si>
    <t>Warsaw University</t>
  </si>
  <si>
    <t>University of Zagreb</t>
  </si>
  <si>
    <t>Belarusian State University</t>
  </si>
  <si>
    <t>University of Warwick</t>
  </si>
  <si>
    <t>Kiev Polytechnic Institute</t>
  </si>
  <si>
    <t>Helsinki University of Technology</t>
  </si>
  <si>
    <t>Anton</t>
  </si>
  <si>
    <t>Péter</t>
  </si>
  <si>
    <t>First Day</t>
  </si>
  <si>
    <t>Nr</t>
  </si>
  <si>
    <t>Second Day</t>
  </si>
  <si>
    <t>Ferenc</t>
  </si>
  <si>
    <t>Bartha</t>
  </si>
  <si>
    <t>University of Szeged</t>
  </si>
  <si>
    <t>Ganbayar</t>
  </si>
  <si>
    <t>Bayasgalan</t>
  </si>
  <si>
    <t>Charles University Prague</t>
  </si>
  <si>
    <t>Bliznets</t>
  </si>
  <si>
    <t>Mikhail</t>
  </si>
  <si>
    <t>Blotski</t>
  </si>
  <si>
    <t>Esther</t>
  </si>
  <si>
    <t>Bod</t>
  </si>
  <si>
    <t>Utrecht University</t>
  </si>
  <si>
    <t>Sjoerd</t>
  </si>
  <si>
    <t>Boersma</t>
  </si>
  <si>
    <t>Michal</t>
  </si>
  <si>
    <t>Burger</t>
  </si>
  <si>
    <t>Comenius University in Bratislava</t>
  </si>
  <si>
    <t>Casey</t>
  </si>
  <si>
    <t>University of Cyprus</t>
  </si>
  <si>
    <t>Contreras Palacios</t>
  </si>
  <si>
    <t>Universidad de los Andes</t>
  </si>
  <si>
    <t>Octavian</t>
  </si>
  <si>
    <t>Daemi</t>
  </si>
  <si>
    <t>Thomas</t>
  </si>
  <si>
    <t>Alexander</t>
  </si>
  <si>
    <t>Ioannou</t>
  </si>
  <si>
    <t>Ermioni</t>
  </si>
  <si>
    <t>Rasool</t>
  </si>
  <si>
    <t>Etesami</t>
  </si>
  <si>
    <t>Isfahan University of Technology</t>
  </si>
  <si>
    <t>University of Ljubljana</t>
  </si>
  <si>
    <t>Alin</t>
  </si>
  <si>
    <t>National University of Mongolia</t>
  </si>
  <si>
    <t>David</t>
  </si>
  <si>
    <t>Universidad Complutense de Madrid</t>
  </si>
  <si>
    <t>University of Sofia "St. Kliment Ohridski"</t>
  </si>
  <si>
    <t>Gharakhani</t>
  </si>
  <si>
    <t>Naser</t>
  </si>
  <si>
    <t>Javier</t>
  </si>
  <si>
    <t>University College London</t>
  </si>
  <si>
    <t>Hartmann</t>
  </si>
  <si>
    <t>Luis</t>
  </si>
  <si>
    <t>Homenko</t>
  </si>
  <si>
    <t>Armen</t>
  </si>
  <si>
    <t>Yerevan State University</t>
  </si>
  <si>
    <t>Januszewski</t>
  </si>
  <si>
    <t>Tomasz</t>
  </si>
  <si>
    <t>University of Amsterdam</t>
  </si>
  <si>
    <t>Kucharczyk</t>
  </si>
  <si>
    <t>Sander</t>
  </si>
  <si>
    <t>Kupers</t>
  </si>
  <si>
    <t>Rastislav</t>
  </si>
  <si>
    <t>Lenhardt</t>
  </si>
  <si>
    <t>Instituto Tecnológico de Aeronáutica</t>
  </si>
  <si>
    <t>Elisa</t>
  </si>
  <si>
    <t>Lorenzo García</t>
  </si>
  <si>
    <t>Lunov</t>
  </si>
  <si>
    <t>Anush</t>
  </si>
  <si>
    <t>Martirosyan</t>
  </si>
  <si>
    <t>Andrew</t>
  </si>
  <si>
    <t>McDowell</t>
  </si>
  <si>
    <t>Alexandr</t>
  </si>
  <si>
    <t>Medvedev</t>
  </si>
  <si>
    <t>Behzad</t>
  </si>
  <si>
    <t>Mateusz</t>
  </si>
  <si>
    <t>Montaño Martínez</t>
  </si>
  <si>
    <t>Móra</t>
  </si>
  <si>
    <t>Fábio</t>
  </si>
  <si>
    <t>Moreira</t>
  </si>
  <si>
    <t>Rudi</t>
  </si>
  <si>
    <t>Andrei</t>
  </si>
  <si>
    <t>Negut</t>
  </si>
  <si>
    <t>Rahul</t>
  </si>
  <si>
    <t>Andrej</t>
  </si>
  <si>
    <t>Viktoriya</t>
  </si>
  <si>
    <t>Ozornova</t>
  </si>
  <si>
    <t>Ruhr-Universität Bochum</t>
  </si>
  <si>
    <t>Alicia</t>
  </si>
  <si>
    <t>Maite</t>
  </si>
  <si>
    <t>Tommi</t>
  </si>
  <si>
    <t>Penttinen</t>
  </si>
  <si>
    <t>Victor</t>
  </si>
  <si>
    <t>Pessers</t>
  </si>
  <si>
    <t>Piotr</t>
  </si>
  <si>
    <t>Erfan</t>
  </si>
  <si>
    <t>Salavati</t>
  </si>
  <si>
    <t>Johannes</t>
  </si>
  <si>
    <t>University of Oxford</t>
  </si>
  <si>
    <t>Dmytro</t>
  </si>
  <si>
    <t>Sergey</t>
  </si>
  <si>
    <t>Smirnov</t>
  </si>
  <si>
    <t>Iris</t>
  </si>
  <si>
    <t>Smit</t>
  </si>
  <si>
    <t>Steenstra</t>
  </si>
  <si>
    <t>Strenner</t>
  </si>
  <si>
    <t>Rupert</t>
  </si>
  <si>
    <t>Attila</t>
  </si>
  <si>
    <t>Szalai</t>
  </si>
  <si>
    <t>Tymoshkevych</t>
  </si>
  <si>
    <t>Vandendriessche</t>
  </si>
  <si>
    <t>Vardan</t>
  </si>
  <si>
    <t>Voskanyan</t>
  </si>
  <si>
    <t>Warszawski</t>
  </si>
  <si>
    <t>Uladzimir</t>
  </si>
  <si>
    <t>Yahorau</t>
  </si>
  <si>
    <t>Alex Mauricio</t>
  </si>
  <si>
    <t>Zhurba</t>
  </si>
  <si>
    <t>Albertas</t>
  </si>
  <si>
    <t>Fedir</t>
  </si>
  <si>
    <t>Zubach</t>
  </si>
  <si>
    <t>Bandung Institute of Technology</t>
  </si>
  <si>
    <t>Giorgos</t>
  </si>
  <si>
    <t>Pach</t>
  </si>
  <si>
    <t>Achinger</t>
  </si>
  <si>
    <t>Donetsk National University</t>
  </si>
  <si>
    <t>Kirkoryan</t>
  </si>
  <si>
    <t>Gajah Mada University</t>
  </si>
  <si>
    <t>Ichim</t>
  </si>
  <si>
    <t>"Al. I. Cuza" University</t>
  </si>
  <si>
    <t>Bartosz</t>
  </si>
  <si>
    <t>Paweł</t>
  </si>
  <si>
    <t>Skórzewski</t>
  </si>
  <si>
    <t>Kalina</t>
  </si>
  <si>
    <t>Mincheva</t>
  </si>
  <si>
    <t>Grigore</t>
  </si>
  <si>
    <t>Danciu</t>
  </si>
  <si>
    <t>ASE Bucharest</t>
  </si>
  <si>
    <t>Farkas</t>
  </si>
  <si>
    <t>Babeş-Bolyai University</t>
  </si>
  <si>
    <t>Fajar</t>
  </si>
  <si>
    <t>Yuliawan</t>
  </si>
  <si>
    <t>M. Hafiz</t>
  </si>
  <si>
    <t>Khusyairi</t>
  </si>
  <si>
    <t>Aliaksandr</t>
  </si>
  <si>
    <t>Bondar</t>
  </si>
  <si>
    <t>Irzhauski</t>
  </si>
  <si>
    <t>Ruslan</t>
  </si>
  <si>
    <t>Maksimau</t>
  </si>
  <si>
    <t>Pejcev</t>
  </si>
  <si>
    <t>Radovanovic</t>
  </si>
  <si>
    <t>Novakovic</t>
  </si>
  <si>
    <t>James</t>
  </si>
  <si>
    <t>Tener</t>
  </si>
  <si>
    <t>Budapest Semesters in Mathematics</t>
  </si>
  <si>
    <t>Parrish</t>
  </si>
  <si>
    <t>Benson</t>
  </si>
  <si>
    <t>Joeris</t>
  </si>
  <si>
    <t>Daniel</t>
  </si>
  <si>
    <t>Bozik</t>
  </si>
  <si>
    <t>Oprsal</t>
  </si>
  <si>
    <t>Josef</t>
  </si>
  <si>
    <t>Cibulka</t>
  </si>
  <si>
    <t>Zuzana</t>
  </si>
  <si>
    <t>Lukáš</t>
  </si>
  <si>
    <t>Poláček</t>
  </si>
  <si>
    <t>Ondrej</t>
  </si>
  <si>
    <t>Budáč</t>
  </si>
  <si>
    <t>Perešíni</t>
  </si>
  <si>
    <t>Alexandre</t>
  </si>
  <si>
    <t>Boritchev</t>
  </si>
  <si>
    <t>École Polytechnique Paris</t>
  </si>
  <si>
    <t>Bilal</t>
  </si>
  <si>
    <t>Hamra El Badaoui</t>
  </si>
  <si>
    <t>Bonnoit</t>
  </si>
  <si>
    <t>Geoffroy</t>
  </si>
  <si>
    <t>Horel</t>
  </si>
  <si>
    <t>Réda</t>
  </si>
  <si>
    <t>Chhaibi</t>
  </si>
  <si>
    <t>Balázs</t>
  </si>
  <si>
    <t>Eötvös Loránd University</t>
  </si>
  <si>
    <t>Béla András</t>
  </si>
  <si>
    <t>Rácz</t>
  </si>
  <si>
    <t>Demeter</t>
  </si>
  <si>
    <t>Kiss</t>
  </si>
  <si>
    <t>Endre</t>
  </si>
  <si>
    <t>Csóka</t>
  </si>
  <si>
    <t>Márton</t>
  </si>
  <si>
    <t>Hablicsek</t>
  </si>
  <si>
    <t>Péter Pál</t>
  </si>
  <si>
    <t>Roland</t>
  </si>
  <si>
    <t>Paulin</t>
  </si>
  <si>
    <t>Ehsan</t>
  </si>
  <si>
    <t>Monabbati</t>
  </si>
  <si>
    <t>Misam</t>
  </si>
  <si>
    <t>Yaghoobian</t>
  </si>
  <si>
    <t>Rahim</t>
  </si>
  <si>
    <t>Ramezanian</t>
  </si>
  <si>
    <t>Hamid</t>
  </si>
  <si>
    <t>Torabi Ardakani</t>
  </si>
  <si>
    <t>Arash</t>
  </si>
  <si>
    <t>Ghaani Farashahi</t>
  </si>
  <si>
    <t>Albert</t>
  </si>
  <si>
    <t>Gunawan</t>
  </si>
  <si>
    <t xml:space="preserve">Johannes </t>
  </si>
  <si>
    <t>Schmidt-Hieber </t>
  </si>
  <si>
    <t>Georg-August-Universitaet</t>
  </si>
  <si>
    <t xml:space="preserve">Kirstin           </t>
  </si>
  <si>
    <t>Strokorb       </t>
  </si>
  <si>
    <t xml:space="preserve">Simon </t>
  </si>
  <si>
    <t>Naarmann   </t>
  </si>
  <si>
    <t xml:space="preserve">Holger </t>
  </si>
  <si>
    <t xml:space="preserve">Kammeyer </t>
  </si>
  <si>
    <t>Ghent University</t>
  </si>
  <si>
    <t>Janne</t>
  </si>
  <si>
    <t>Kokkala</t>
  </si>
  <si>
    <t>Veli</t>
  </si>
  <si>
    <t>Peltola</t>
  </si>
  <si>
    <t>Ville</t>
  </si>
  <si>
    <t>Pettersson</t>
  </si>
  <si>
    <t>Rohit</t>
  </si>
  <si>
    <t>Pydimukkala</t>
  </si>
  <si>
    <t>IIT Madras</t>
  </si>
  <si>
    <t>Elder</t>
  </si>
  <si>
    <t>Campos</t>
  </si>
  <si>
    <t>Instituto Militar de Engenharia</t>
  </si>
  <si>
    <t>Kellem</t>
  </si>
  <si>
    <t>Corrêa Santos</t>
  </si>
  <si>
    <t>Levi</t>
  </si>
  <si>
    <t>Viana</t>
  </si>
  <si>
    <t>Murilo Vasconcelos</t>
  </si>
  <si>
    <t>Andrade</t>
  </si>
  <si>
    <t>Rafael</t>
  </si>
  <si>
    <t xml:space="preserve">Marini Silva </t>
  </si>
  <si>
    <t xml:space="preserve">Instituto Techologico de Aeronautica </t>
  </si>
  <si>
    <t>Luiz Felipe</t>
  </si>
  <si>
    <t>Sobral</t>
  </si>
  <si>
    <t>Eduardo</t>
  </si>
  <si>
    <t>Poço</t>
  </si>
  <si>
    <t>Henry Wei Cheng</t>
  </si>
  <si>
    <t>Hsu</t>
  </si>
  <si>
    <t>Elham</t>
  </si>
  <si>
    <t>Jalal</t>
  </si>
  <si>
    <t>Maziar</t>
  </si>
  <si>
    <t>Sanjabi</t>
  </si>
  <si>
    <t>Miead</t>
  </si>
  <si>
    <t>Makareh Shireh</t>
  </si>
  <si>
    <t>Ghamarshoushtari</t>
  </si>
  <si>
    <t>Reza</t>
  </si>
  <si>
    <t>Radoslav</t>
  </si>
  <si>
    <t>Zlatev</t>
  </si>
  <si>
    <t>Jacobs University Bremen</t>
  </si>
  <si>
    <t>Giurgiu</t>
  </si>
  <si>
    <t>Irina-Mihaela</t>
  </si>
  <si>
    <t>Jonas</t>
  </si>
  <si>
    <t>Sukys</t>
  </si>
  <si>
    <t>Alexandru</t>
  </si>
  <si>
    <t>Sava</t>
  </si>
  <si>
    <t>Michak</t>
  </si>
  <si>
    <t>Batyuk</t>
  </si>
  <si>
    <t>Iaroslav</t>
  </si>
  <si>
    <t>Kyiv Taras Shevchenko University</t>
  </si>
  <si>
    <t>Feschenko</t>
  </si>
  <si>
    <t>Iurchenko</t>
  </si>
  <si>
    <t>Larisa</t>
  </si>
  <si>
    <t>Kravets</t>
  </si>
  <si>
    <t>Taras</t>
  </si>
  <si>
    <t>Harrer</t>
  </si>
  <si>
    <t>Christopher</t>
  </si>
  <si>
    <t>Wulff</t>
  </si>
  <si>
    <t>Ludwig-Maximilians-Universität München</t>
  </si>
  <si>
    <t>Jaromír</t>
  </si>
  <si>
    <t>Kuben</t>
  </si>
  <si>
    <t>Masaryk University Brno</t>
  </si>
  <si>
    <t>Buliga</t>
  </si>
  <si>
    <t>Dan-Ilie</t>
  </si>
  <si>
    <t>Military Technical Academy</t>
  </si>
  <si>
    <t>Petrescu</t>
  </si>
  <si>
    <t>Mihai</t>
  </si>
  <si>
    <t>Iuhas</t>
  </si>
  <si>
    <t>Digulescu</t>
  </si>
  <si>
    <t>Angela</t>
  </si>
  <si>
    <t>Dinu</t>
  </si>
  <si>
    <t>Iacoboaiea</t>
  </si>
  <si>
    <t>Gretu</t>
  </si>
  <si>
    <t>Sinica-Gristina</t>
  </si>
  <si>
    <t>Mongolian Univresity of Science and Technology</t>
  </si>
  <si>
    <t>Davajav</t>
  </si>
  <si>
    <t>Ochirpurev</t>
  </si>
  <si>
    <t>Mijiddorj</t>
  </si>
  <si>
    <t>Gantugs</t>
  </si>
  <si>
    <t>Sandag</t>
  </si>
  <si>
    <t>Bayarsaikhan</t>
  </si>
  <si>
    <t>Chantsalnyam</t>
  </si>
  <si>
    <t>Tuvshinbayar</t>
  </si>
  <si>
    <t>Vasily</t>
  </si>
  <si>
    <t>Astakhov</t>
  </si>
  <si>
    <t>Moscow State University</t>
  </si>
  <si>
    <t>Dmitry</t>
  </si>
  <si>
    <t>Baranov</t>
  </si>
  <si>
    <t>Efimov</t>
  </si>
  <si>
    <t>Aleksandr</t>
  </si>
  <si>
    <t>Perepechko</t>
  </si>
  <si>
    <t>Daniyar</t>
  </si>
  <si>
    <t>Kelbetov</t>
  </si>
  <si>
    <t>Xia</t>
  </si>
  <si>
    <t>Dang Khoa</t>
  </si>
  <si>
    <t>Nguyen</t>
  </si>
  <si>
    <t>Nanyang Technological University, Singapore</t>
  </si>
  <si>
    <t>Nurbol</t>
  </si>
  <si>
    <t>Khajikhan</t>
  </si>
  <si>
    <t>Geir</t>
  </si>
  <si>
    <t>Bogfjellmo</t>
  </si>
  <si>
    <t>Norwegian University of Science and Technology</t>
  </si>
  <si>
    <t>Geir-Arne</t>
  </si>
  <si>
    <t>Fuglstad</t>
  </si>
  <si>
    <t>Andreas</t>
  </si>
  <si>
    <t>Oppebøen</t>
  </si>
  <si>
    <t>Sorokovsky</t>
  </si>
  <si>
    <t>Odessa National I. I. Mechnikov University</t>
  </si>
  <si>
    <t>Tytchenko</t>
  </si>
  <si>
    <t>Henry</t>
  </si>
  <si>
    <t>Reeve</t>
  </si>
  <si>
    <t>Oxford University</t>
  </si>
  <si>
    <t>Seifert</t>
  </si>
  <si>
    <t>Tze Leung</t>
  </si>
  <si>
    <t>Choy</t>
  </si>
  <si>
    <t>Ganea</t>
  </si>
  <si>
    <t>Pontificia Comillas</t>
  </si>
  <si>
    <t>Cristina</t>
  </si>
  <si>
    <t>Sánchez</t>
  </si>
  <si>
    <t>Fátima</t>
  </si>
  <si>
    <t>Marius</t>
  </si>
  <si>
    <t>Pachitariu</t>
  </si>
  <si>
    <t>Kenneth</t>
  </si>
  <si>
    <t>Tay</t>
  </si>
  <si>
    <t>Nathan</t>
  </si>
  <si>
    <t>Savir</t>
  </si>
  <si>
    <t>Fleischman</t>
  </si>
  <si>
    <t>PUC-Rio</t>
  </si>
  <si>
    <t>Stanislav</t>
  </si>
  <si>
    <t>Kostadinov</t>
  </si>
  <si>
    <t>Rousse University</t>
  </si>
  <si>
    <t>Sergei</t>
  </si>
  <si>
    <t>Kovalenko</t>
  </si>
  <si>
    <t>Nima</t>
  </si>
  <si>
    <t>Ahmadi Pour Anari</t>
  </si>
  <si>
    <t>Roozbeh</t>
  </si>
  <si>
    <t>Sam</t>
  </si>
  <si>
    <t>Nariman</t>
  </si>
  <si>
    <t>Hojjat</t>
  </si>
  <si>
    <t>Olah Siame</t>
  </si>
  <si>
    <t>Klimentina</t>
  </si>
  <si>
    <t>Klimoska</t>
  </si>
  <si>
    <t>Sts "Cyril and Methodius'</t>
  </si>
  <si>
    <t>Velinov</t>
  </si>
  <si>
    <t>Sts "Cyril and Methodius"</t>
  </si>
  <si>
    <t>Sanja</t>
  </si>
  <si>
    <t>Kostadinova</t>
  </si>
  <si>
    <t>László</t>
  </si>
  <si>
    <t>Ruppert</t>
  </si>
  <si>
    <t>Technical University of Budapest</t>
  </si>
  <si>
    <t>Tomas</t>
  </si>
  <si>
    <t>Fabsic</t>
  </si>
  <si>
    <t>Nilawar</t>
  </si>
  <si>
    <t>Hugo</t>
  </si>
  <si>
    <t>Fernández Hervás</t>
  </si>
  <si>
    <t>Hernandez Corbato</t>
  </si>
  <si>
    <t>Ivan Guillermo</t>
  </si>
  <si>
    <t>Santiago</t>
  </si>
  <si>
    <t>Saavedra Pineda</t>
  </si>
  <si>
    <t>Zamudio Espinosa</t>
  </si>
  <si>
    <t>Universidad del Valle</t>
  </si>
  <si>
    <t>Sebastian</t>
  </si>
  <si>
    <t>Hurtado Salazar</t>
  </si>
  <si>
    <t>Universidad Nacional de Colombia</t>
  </si>
  <si>
    <t>Jonathan</t>
  </si>
  <si>
    <t>Universidad Nacional de Colombia (Sede Bogotá)</t>
  </si>
  <si>
    <t>Elton</t>
  </si>
  <si>
    <t>Gomes Coriolano</t>
  </si>
  <si>
    <t>Universidade Estadual de Campinas (UNICAMP)</t>
  </si>
  <si>
    <t>Ajat</t>
  </si>
  <si>
    <t>Adriansyah</t>
  </si>
  <si>
    <t>Universitas Indonesia</t>
  </si>
  <si>
    <t>Prastudy Mungkas</t>
  </si>
  <si>
    <t>Fauzi</t>
  </si>
  <si>
    <t>Ángel David</t>
  </si>
  <si>
    <t>Martínez Martínez</t>
  </si>
  <si>
    <t>Universitat de Valencia (UVEG)</t>
  </si>
  <si>
    <t>Roberto</t>
  </si>
  <si>
    <t>Sanchís Ojeda</t>
  </si>
  <si>
    <t>Universitat Politècnica de Catalunya</t>
  </si>
  <si>
    <t>Miquel</t>
  </si>
  <si>
    <t>Xavi</t>
  </si>
  <si>
    <t>Julian</t>
  </si>
  <si>
    <t>Feinauer</t>
  </si>
  <si>
    <t>Universität Stuttgart</t>
  </si>
  <si>
    <t>Leo</t>
  </si>
  <si>
    <t>Margolis</t>
  </si>
  <si>
    <t>Marc-Stephen</t>
  </si>
  <si>
    <t>Wied</t>
  </si>
  <si>
    <t>Katrin</t>
  </si>
  <si>
    <t>Grunert</t>
  </si>
  <si>
    <t>Universität Wien</t>
  </si>
  <si>
    <t>Nowak</t>
  </si>
  <si>
    <t>Christian</t>
  </si>
  <si>
    <t>Danny</t>
  </si>
  <si>
    <t>Lynch</t>
  </si>
  <si>
    <t>Shane</t>
  </si>
  <si>
    <t>Mansfield</t>
  </si>
  <si>
    <t>Robert</t>
  </si>
  <si>
    <t xml:space="preserve">Philipp </t>
  </si>
  <si>
    <t>Timo</t>
  </si>
  <si>
    <t>Richarz</t>
  </si>
  <si>
    <t>Paul</t>
  </si>
  <si>
    <t>Jonas Hamacher</t>
  </si>
  <si>
    <t>Paul - Fiete</t>
  </si>
  <si>
    <t>Diana</t>
  </si>
  <si>
    <t>Stan</t>
  </si>
  <si>
    <t>Dragos</t>
  </si>
  <si>
    <t>Fratila</t>
  </si>
  <si>
    <t>Andri</t>
  </si>
  <si>
    <t>Eftychiou</t>
  </si>
  <si>
    <t>Evagorou</t>
  </si>
  <si>
    <t>Charalambos</t>
  </si>
  <si>
    <t>Charalambous</t>
  </si>
  <si>
    <t xml:space="preserve">Yiannis </t>
  </si>
  <si>
    <t>Hadjimichael</t>
  </si>
  <si>
    <t>Kris</t>
  </si>
  <si>
    <t>Stopar</t>
  </si>
  <si>
    <t>Nik</t>
  </si>
  <si>
    <t>Sara</t>
  </si>
  <si>
    <t>Kališnik</t>
  </si>
  <si>
    <t>Uroš</t>
  </si>
  <si>
    <t>Kuzman</t>
  </si>
  <si>
    <t>Spielmann</t>
  </si>
  <si>
    <t>Frantisek</t>
  </si>
  <si>
    <t>Simancik</t>
  </si>
  <si>
    <t>Artur</t>
  </si>
  <si>
    <t>Emil</t>
  </si>
  <si>
    <t>Baronov</t>
  </si>
  <si>
    <t>Yavor</t>
  </si>
  <si>
    <t>Stoev</t>
  </si>
  <si>
    <t>Abel</t>
  </si>
  <si>
    <t>Garab</t>
  </si>
  <si>
    <t>Laur</t>
  </si>
  <si>
    <t>Tooming</t>
  </si>
  <si>
    <t>Margus</t>
  </si>
  <si>
    <t>Niitsoo</t>
  </si>
  <si>
    <t>Jaan</t>
  </si>
  <si>
    <t>Vajakas</t>
  </si>
  <si>
    <t>Mikko</t>
  </si>
  <si>
    <t>Pelto</t>
  </si>
  <si>
    <t>Ruth</t>
  </si>
  <si>
    <t>Carling</t>
  </si>
  <si>
    <t>Goran</t>
  </si>
  <si>
    <t>Dražić</t>
  </si>
  <si>
    <t>Josip</t>
  </si>
  <si>
    <t>Vujčić</t>
  </si>
  <si>
    <t>Kristina Ana</t>
  </si>
  <si>
    <t>Škreb</t>
  </si>
  <si>
    <t>Živković</t>
  </si>
  <si>
    <t>Nikola</t>
  </si>
  <si>
    <t>Grubišić</t>
  </si>
  <si>
    <t>Radan</t>
  </si>
  <si>
    <t>Skorić</t>
  </si>
  <si>
    <t>Mrazović</t>
  </si>
  <si>
    <t>Cristian</t>
  </si>
  <si>
    <t>University Politehnica Bucharest</t>
  </si>
  <si>
    <t>Galatan</t>
  </si>
  <si>
    <t>Vahid</t>
  </si>
  <si>
    <t>Univesrity of Tehran</t>
  </si>
  <si>
    <t>Hesam</t>
  </si>
  <si>
    <t>Safa</t>
  </si>
  <si>
    <t>Nasser</t>
  </si>
  <si>
    <t>Somayeh</t>
  </si>
  <si>
    <t>Vojdani</t>
  </si>
  <si>
    <t>Leslie</t>
  </si>
  <si>
    <t>Molag</t>
  </si>
  <si>
    <t>Kalin</t>
  </si>
  <si>
    <t>Marinov</t>
  </si>
  <si>
    <t>VTU "Todor Kablehkov"</t>
  </si>
  <si>
    <t>Marcin</t>
  </si>
  <si>
    <t>Pilipczuk</t>
  </si>
  <si>
    <t>Skrzypczak</t>
  </si>
  <si>
    <t>Ian</t>
  </si>
  <si>
    <t>Green</t>
  </si>
  <si>
    <t>Nurbekyan</t>
  </si>
  <si>
    <t>Levon</t>
  </si>
  <si>
    <t>Seung-Sik</t>
  </si>
  <si>
    <t>Min</t>
  </si>
  <si>
    <t>Kaist</t>
  </si>
  <si>
    <t>Csaba</t>
  </si>
  <si>
    <t>Farhoudi</t>
  </si>
  <si>
    <t>Lauri</t>
  </si>
  <si>
    <t>Ahlroth</t>
  </si>
  <si>
    <r>
      <t>Sm</t>
    </r>
    <r>
      <rPr>
        <sz val="12"/>
        <rFont val="Times New Roman"/>
        <family val="1"/>
      </rPr>
      <t>ă</t>
    </r>
    <r>
      <rPr>
        <sz val="12"/>
        <rFont val="Times New Roman"/>
        <family val="1"/>
      </rPr>
      <t>du</t>
    </r>
  </si>
  <si>
    <t>Golestani Kavirabadi</t>
  </si>
  <si>
    <t>Gómez Serrano</t>
  </si>
  <si>
    <t>András</t>
  </si>
  <si>
    <t>Jankó</t>
  </si>
  <si>
    <r>
      <t>Pawe</t>
    </r>
    <r>
      <rPr>
        <sz val="12"/>
        <rFont val="Times New Roman"/>
        <family val="1"/>
      </rPr>
      <t>ł</t>
    </r>
  </si>
  <si>
    <r>
      <t>Laso</t>
    </r>
    <r>
      <rPr>
        <sz val="12"/>
        <rFont val="Times New Roman"/>
        <family val="1"/>
      </rPr>
      <t>ń</t>
    </r>
  </si>
  <si>
    <r>
      <t>Micha</t>
    </r>
    <r>
      <rPr>
        <sz val="12"/>
        <rFont val="Times New Roman"/>
        <family val="1"/>
      </rPr>
      <t>ł</t>
    </r>
    <r>
      <rPr>
        <sz val="12"/>
        <rFont val="Times New Roman"/>
        <family val="1"/>
      </rPr>
      <t>ek</t>
    </r>
  </si>
  <si>
    <r>
      <t>Mustat</t>
    </r>
    <r>
      <rPr>
        <sz val="12"/>
        <rFont val="Times New Roman"/>
        <family val="1"/>
      </rPr>
      <t>ā</t>
    </r>
  </si>
  <si>
    <r>
      <t>Naskr</t>
    </r>
    <r>
      <rPr>
        <sz val="12"/>
        <rFont val="Times New Roman"/>
        <family val="1"/>
      </rPr>
      <t>ę</t>
    </r>
    <r>
      <rPr>
        <sz val="12"/>
        <rFont val="Times New Roman"/>
        <family val="1"/>
      </rPr>
      <t>cki</t>
    </r>
  </si>
  <si>
    <t>Mehrdad</t>
  </si>
  <si>
    <t>team leader</t>
  </si>
  <si>
    <t>Lishkov</t>
  </si>
  <si>
    <r>
      <t>Pat</t>
    </r>
    <r>
      <rPr>
        <sz val="12"/>
        <rFont val="Times New Roman"/>
        <family val="1"/>
      </rPr>
      <t>ā</t>
    </r>
    <r>
      <rPr>
        <sz val="12"/>
        <rFont val="Times New Roman"/>
        <family val="1"/>
      </rPr>
      <t>k</t>
    </r>
  </si>
  <si>
    <r>
      <t>Micha</t>
    </r>
    <r>
      <rPr>
        <sz val="12"/>
        <rFont val="Times New Roman"/>
        <family val="1"/>
      </rPr>
      <t>ł</t>
    </r>
  </si>
  <si>
    <r>
      <t>Safernov</t>
    </r>
    <r>
      <rPr>
        <sz val="12"/>
        <rFont val="Times New Roman"/>
        <family val="1"/>
      </rPr>
      <t>á</t>
    </r>
  </si>
  <si>
    <t>Talebi-zadeh Sardari</t>
  </si>
  <si>
    <r>
      <t>Zinevi</t>
    </r>
    <r>
      <rPr>
        <sz val="12"/>
        <rFont val="Times New Roman"/>
        <family val="1"/>
      </rPr>
      <t>č</t>
    </r>
    <r>
      <rPr>
        <sz val="12"/>
        <rFont val="Times New Roman"/>
        <family val="1"/>
      </rPr>
      <t>ius</t>
    </r>
  </si>
  <si>
    <t>Sergii</t>
  </si>
  <si>
    <t>Slobodianiuk</t>
  </si>
  <si>
    <t>Swarbrick</t>
  </si>
  <si>
    <t>Peña Alcaraz</t>
  </si>
  <si>
    <r>
      <t>T</t>
    </r>
    <r>
      <rPr>
        <sz val="12"/>
        <rFont val="Times New Roman"/>
        <family val="1"/>
      </rPr>
      <t>ālāu</t>
    </r>
  </si>
  <si>
    <t>Roshanbin</t>
  </si>
  <si>
    <t>Porras Olalla</t>
  </si>
  <si>
    <t>Ovidiu</t>
  </si>
  <si>
    <t>Ros Oton</t>
  </si>
  <si>
    <t>van den Bosch</t>
  </si>
  <si>
    <t>Teixidó Román</t>
  </si>
  <si>
    <t>Filip</t>
  </si>
  <si>
    <t>Simion</t>
  </si>
  <si>
    <t>add</t>
  </si>
  <si>
    <t>Ferdowsi University of Mashad</t>
  </si>
  <si>
    <t>Bing Xing</t>
  </si>
  <si>
    <t>Ali Akbar</t>
  </si>
  <si>
    <t>Bigdeli</t>
  </si>
  <si>
    <t>miss</t>
  </si>
  <si>
    <r>
      <t>Závodn</t>
    </r>
    <r>
      <rPr>
        <sz val="12"/>
        <rFont val="Times New Roman"/>
        <family val="1"/>
      </rPr>
      <t>ỳ</t>
    </r>
  </si>
  <si>
    <t>Mongolian University of Science and Technology</t>
  </si>
  <si>
    <t>Bulín</t>
  </si>
  <si>
    <t>Livinskii</t>
  </si>
  <si>
    <t>American University in Bulgaria</t>
  </si>
  <si>
    <t>disqualified</t>
  </si>
  <si>
    <t>best 4</t>
  </si>
  <si>
    <t>best 3 +avg</t>
  </si>
  <si>
    <t>Comenius University, Bratislava</t>
  </si>
  <si>
    <t/>
  </si>
  <si>
    <t>best3+avg</t>
  </si>
  <si>
    <t>best4</t>
  </si>
  <si>
    <t>IMC2007 Team Rankings</t>
  </si>
  <si>
    <t>stud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</si>
</sst>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 &quot;#,##0;\-&quot;£ &quot;#,##0"/>
    <numFmt numFmtId="173" formatCode="&quot;£ &quot;#,##0;[Red]\-&quot;£ &quot;#,##0"/>
    <numFmt numFmtId="174" formatCode="&quot;£ &quot;#,##0.00;\-&quot;£ &quot;#,##0.00"/>
    <numFmt numFmtId="175" formatCode="&quot;£ &quot;#,##0.00;[Red]\-&quot;£ &quot;#,##0.00"/>
    <numFmt numFmtId="176" formatCode="_-&quot;£ &quot;* #,##0_-;\-&quot;£ &quot;* #,##0_-;_-&quot;£ &quot;* &quot;-&quot;_-;_-@_-"/>
    <numFmt numFmtId="177" formatCode="_-* #,##0_-;\-* #,##0_-;_-* &quot;-&quot;_-;_-@_-"/>
    <numFmt numFmtId="178" formatCode="_-&quot;£ &quot;* #,##0.00_-;\-&quot;£ &quot;* #,##0.00_-;_-&quot;£ 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zł&quot;;\-#,##0\ &quot;zł&quot;"/>
    <numFmt numFmtId="187" formatCode="#,##0\ &quot;zł&quot;;[Red]\-#,##0\ &quot;zł&quot;"/>
    <numFmt numFmtId="188" formatCode="#,##0.00\ &quot;zł&quot;;\-#,##0.00\ &quot;zł&quot;"/>
    <numFmt numFmtId="189" formatCode="#,##0.00\ &quot;zł&quot;;[Red]\-#,##0.00\ &quot;zł&quot;"/>
    <numFmt numFmtId="190" formatCode="_-* #,##0\ &quot;zł&quot;_-;\-* #,##0\ &quot;zł&quot;_-;_-* &quot;-&quot;\ &quot;zł&quot;_-;_-@_-"/>
    <numFmt numFmtId="191" formatCode="_-* #,##0\ _z_ł_-;\-* #,##0\ _z_ł_-;_-* &quot;-&quot;\ _z_ł_-;_-@_-"/>
    <numFmt numFmtId="192" formatCode="_-* #,##0.00\ &quot;zł&quot;_-;\-* #,##0.00\ &quot;zł&quot;_-;_-* &quot;-&quot;??\ &quot;zł&quot;_-;_-@_-"/>
    <numFmt numFmtId="193" formatCode="_-* #,##0.00\ _z_ł_-;\-* #,##0.00\ _z_ł_-;_-* &quot;-&quot;??\ _z_ł_-;_-@_-"/>
  </numFmts>
  <fonts count="14">
    <font>
      <sz val="10"/>
      <name val="Arial CE"/>
      <family val="0"/>
    </font>
    <font>
      <b/>
      <sz val="10"/>
      <name val="Arial CE"/>
      <family val="0"/>
    </font>
    <font>
      <b/>
      <sz val="10"/>
      <name val="Symbol"/>
      <family val="1"/>
    </font>
    <font>
      <sz val="12"/>
      <name val="Arial CE"/>
      <family val="2"/>
    </font>
    <font>
      <sz val="10"/>
      <color indexed="12"/>
      <name val="Arial CE"/>
      <family val="2"/>
    </font>
    <font>
      <i/>
      <sz val="10"/>
      <color indexed="20"/>
      <name val="Arial CE"/>
      <family val="2"/>
    </font>
    <font>
      <b/>
      <sz val="10"/>
      <color indexed="62"/>
      <name val="Arial CE"/>
      <family val="2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"/>
      <family val="1"/>
    </font>
    <font>
      <sz val="10"/>
      <color indexed="62"/>
      <name val="Arial CE"/>
      <family val="2"/>
    </font>
    <font>
      <b/>
      <sz val="14"/>
      <name val="Arial CE"/>
      <family val="0"/>
    </font>
    <font>
      <sz val="14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2" borderId="14" xfId="0" applyFont="1" applyFill="1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/>
    </xf>
    <xf numFmtId="0" fontId="11" fillId="2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3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0" fillId="2" borderId="26" xfId="0" applyNumberFormat="1" applyFont="1" applyFill="1" applyBorder="1" applyAlignment="1">
      <alignment horizontal="center"/>
    </xf>
    <xf numFmtId="0" fontId="0" fillId="2" borderId="27" xfId="0" applyNumberFormat="1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BA267"/>
  <sheetViews>
    <sheetView zoomScale="90" zoomScaleNormal="90" workbookViewId="0" topLeftCell="V1">
      <selection activeCell="AF253" sqref="Y10:AF253"/>
    </sheetView>
  </sheetViews>
  <sheetFormatPr defaultColWidth="9.00390625" defaultRowHeight="12.75"/>
  <cols>
    <col min="1" max="1" width="2.875" style="3" customWidth="1"/>
    <col min="2" max="2" width="4.75390625" style="0" customWidth="1"/>
    <col min="3" max="3" width="20.25390625" style="3" bestFit="1" customWidth="1"/>
    <col min="4" max="4" width="22.00390625" style="3" bestFit="1" customWidth="1"/>
    <col min="5" max="5" width="44.375" style="3" customWidth="1"/>
    <col min="6" max="6" width="4.75390625" style="12" hidden="1" customWidth="1"/>
    <col min="7" max="12" width="3.75390625" style="3" hidden="1" customWidth="1"/>
    <col min="13" max="13" width="5.00390625" style="3" hidden="1" customWidth="1"/>
    <col min="14" max="14" width="4.25390625" style="13" hidden="1" customWidth="1"/>
    <col min="15" max="20" width="3.75390625" style="3" hidden="1" customWidth="1"/>
    <col min="21" max="21" width="5.00390625" style="3" hidden="1" customWidth="1"/>
    <col min="22" max="22" width="7.75390625" style="2" customWidth="1"/>
    <col min="23" max="24" width="9.125" style="3" customWidth="1"/>
    <col min="25" max="25" width="3.125" style="3" customWidth="1"/>
    <col min="26" max="26" width="5.75390625" style="3" customWidth="1"/>
    <col min="27" max="27" width="6.125" style="3" customWidth="1"/>
    <col min="28" max="28" width="6.25390625" style="3" customWidth="1"/>
    <col min="29" max="29" width="5.75390625" style="3" customWidth="1"/>
    <col min="30" max="30" width="35.375" style="39" customWidth="1"/>
    <col min="31" max="31" width="12.625" style="3" customWidth="1"/>
    <col min="32" max="32" width="10.00390625" style="3" customWidth="1"/>
    <col min="33" max="16384" width="9.125" style="3" customWidth="1"/>
  </cols>
  <sheetData>
    <row r="2" spans="4:20" ht="15">
      <c r="D2" s="11" t="s">
        <v>34</v>
      </c>
      <c r="E2" s="8" t="s">
        <v>25</v>
      </c>
      <c r="H2" s="6" t="s">
        <v>28</v>
      </c>
      <c r="I2" s="10"/>
      <c r="J2" s="10"/>
      <c r="K2" s="10"/>
      <c r="L2" s="10"/>
      <c r="M2" s="10"/>
      <c r="N2" s="14"/>
      <c r="O2" s="10"/>
      <c r="P2" s="10"/>
      <c r="Q2" s="10"/>
      <c r="R2" s="10"/>
      <c r="S2" s="10"/>
      <c r="T2" s="5"/>
    </row>
    <row r="3" spans="4:20" ht="15">
      <c r="D3" s="11"/>
      <c r="E3" s="8" t="s">
        <v>26</v>
      </c>
      <c r="H3" s="6" t="s">
        <v>29</v>
      </c>
      <c r="I3" s="10"/>
      <c r="J3" s="10"/>
      <c r="K3" s="10"/>
      <c r="L3" s="10"/>
      <c r="M3" s="10"/>
      <c r="N3" s="14"/>
      <c r="O3" s="10"/>
      <c r="P3" s="10"/>
      <c r="Q3" s="10"/>
      <c r="R3" s="10"/>
      <c r="S3" s="10"/>
      <c r="T3" s="5"/>
    </row>
    <row r="4" spans="5:20" ht="12.75">
      <c r="E4" s="9" t="s">
        <v>27</v>
      </c>
      <c r="H4" s="6" t="s">
        <v>30</v>
      </c>
      <c r="I4" s="10"/>
      <c r="J4" s="10"/>
      <c r="K4" s="10"/>
      <c r="L4" s="10"/>
      <c r="M4" s="10"/>
      <c r="N4" s="14"/>
      <c r="O4" s="10"/>
      <c r="P4" s="10"/>
      <c r="Q4" s="10"/>
      <c r="R4" s="10"/>
      <c r="S4" s="10"/>
      <c r="T4" s="5"/>
    </row>
    <row r="5" spans="3:20" ht="12.75">
      <c r="C5" s="2"/>
      <c r="E5" s="8" t="s">
        <v>35</v>
      </c>
      <c r="F5" s="4"/>
      <c r="G5" s="1"/>
      <c r="H5" s="16" t="s">
        <v>31</v>
      </c>
      <c r="I5" s="17"/>
      <c r="J5" s="17"/>
      <c r="K5" s="17"/>
      <c r="L5" s="17"/>
      <c r="M5" s="17"/>
      <c r="N5" s="18"/>
      <c r="O5" s="17"/>
      <c r="P5" s="17"/>
      <c r="Q5" s="17"/>
      <c r="R5" s="17"/>
      <c r="S5" s="17"/>
      <c r="T5" s="19"/>
    </row>
    <row r="6" spans="4:20" ht="17.25" customHeight="1">
      <c r="D6" s="7"/>
      <c r="E6" s="8" t="s">
        <v>36</v>
      </c>
      <c r="F6" s="4"/>
      <c r="G6" s="1"/>
      <c r="H6" s="6" t="s">
        <v>15</v>
      </c>
      <c r="I6" s="20"/>
      <c r="J6" s="20"/>
      <c r="K6" s="20"/>
      <c r="L6" s="20"/>
      <c r="M6" s="20"/>
      <c r="N6" s="21"/>
      <c r="O6" s="20"/>
      <c r="P6" s="20"/>
      <c r="Q6" s="20"/>
      <c r="R6" s="20"/>
      <c r="S6" s="20"/>
      <c r="T6" s="22"/>
    </row>
    <row r="7" ht="17.25" customHeight="1" thickBot="1">
      <c r="E7" s="15"/>
    </row>
    <row r="8" spans="3:22" ht="13.5" customHeight="1">
      <c r="C8" s="64" t="s">
        <v>38</v>
      </c>
      <c r="D8" s="66" t="s">
        <v>39</v>
      </c>
      <c r="E8" s="68" t="s">
        <v>40</v>
      </c>
      <c r="F8" s="61" t="s">
        <v>50</v>
      </c>
      <c r="G8" s="62"/>
      <c r="H8" s="62"/>
      <c r="I8" s="62"/>
      <c r="J8" s="62"/>
      <c r="K8" s="62"/>
      <c r="L8" s="62"/>
      <c r="M8" s="62"/>
      <c r="N8" s="63" t="s">
        <v>52</v>
      </c>
      <c r="O8" s="63"/>
      <c r="P8" s="63"/>
      <c r="Q8" s="63"/>
      <c r="R8" s="63"/>
      <c r="S8" s="63"/>
      <c r="T8" s="63"/>
      <c r="U8" s="63"/>
      <c r="V8" s="59" t="s">
        <v>33</v>
      </c>
    </row>
    <row r="9" spans="3:32" ht="13.5" customHeight="1">
      <c r="C9" s="65"/>
      <c r="D9" s="67"/>
      <c r="E9" s="69"/>
      <c r="F9" s="23" t="s">
        <v>51</v>
      </c>
      <c r="G9" s="23">
        <v>1</v>
      </c>
      <c r="H9" s="23">
        <v>2</v>
      </c>
      <c r="I9" s="23">
        <v>3</v>
      </c>
      <c r="J9" s="23">
        <v>4</v>
      </c>
      <c r="K9" s="23">
        <v>5</v>
      </c>
      <c r="L9" s="23">
        <v>6</v>
      </c>
      <c r="M9" s="24" t="s">
        <v>32</v>
      </c>
      <c r="N9" s="23" t="s">
        <v>51</v>
      </c>
      <c r="O9" s="23">
        <v>1</v>
      </c>
      <c r="P9" s="25">
        <v>2</v>
      </c>
      <c r="Q9" s="25">
        <v>3</v>
      </c>
      <c r="R9" s="25">
        <v>4</v>
      </c>
      <c r="S9" s="25">
        <v>5</v>
      </c>
      <c r="T9" s="25">
        <v>6</v>
      </c>
      <c r="U9" s="24" t="s">
        <v>32</v>
      </c>
      <c r="V9" s="60"/>
      <c r="AE9" s="3" t="s">
        <v>582</v>
      </c>
      <c r="AF9" s="3" t="s">
        <v>581</v>
      </c>
    </row>
    <row r="10" spans="2:53" ht="13.5" customHeight="1">
      <c r="B10" s="34">
        <v>1</v>
      </c>
      <c r="C10" s="36" t="s">
        <v>123</v>
      </c>
      <c r="D10" s="36" t="s">
        <v>170</v>
      </c>
      <c r="E10" s="36" t="s">
        <v>171</v>
      </c>
      <c r="F10" s="32">
        <v>28</v>
      </c>
      <c r="G10" s="27">
        <v>20</v>
      </c>
      <c r="H10" s="27">
        <v>10</v>
      </c>
      <c r="I10" s="27"/>
      <c r="J10" s="27">
        <v>0</v>
      </c>
      <c r="K10" s="27"/>
      <c r="L10" s="27"/>
      <c r="M10" s="28">
        <f aca="true" t="shared" si="0" ref="M10:M73">SUM(G10:L10)</f>
        <v>30</v>
      </c>
      <c r="N10" s="29">
        <v>59</v>
      </c>
      <c r="O10" s="27">
        <v>0</v>
      </c>
      <c r="P10" s="30">
        <v>7</v>
      </c>
      <c r="Q10" s="30">
        <v>4</v>
      </c>
      <c r="R10" s="30"/>
      <c r="S10" s="30"/>
      <c r="T10" s="30"/>
      <c r="U10" s="28">
        <f aca="true" t="shared" si="1" ref="U10:U73">SUM(O10:T10)</f>
        <v>11</v>
      </c>
      <c r="V10" s="31">
        <f aca="true" t="shared" si="2" ref="V10:V73">M10+U10</f>
        <v>41</v>
      </c>
      <c r="X10"/>
      <c r="Y10">
        <f>IF(E10=E9,Y9+1,1)</f>
        <v>1</v>
      </c>
      <c r="Z10">
        <f>IF(Y10=1,V10,Z9+V10)</f>
        <v>41</v>
      </c>
      <c r="AA10">
        <f>IF($Y10&lt;=3,$Z10,AA9)</f>
        <v>41</v>
      </c>
      <c r="AB10">
        <f>IF($Y10&lt;=4,$Z10,AB9)</f>
        <v>41</v>
      </c>
      <c r="AC10">
        <f>IF($E10&lt;&gt;$E11,$Z10/$Y10,"")</f>
        <v>41</v>
      </c>
      <c r="AD10" s="40" t="str">
        <f>IF($E10&lt;&gt;$E11,$E10,"")</f>
        <v>"Al. I. Cuza" University</v>
      </c>
      <c r="AE10" s="1">
        <f>IF($E10&lt;&gt;$E11,IF($Y10&lt;&gt;2,$AA10+$AC10,$AA10+2*$AC10),"")</f>
        <v>82</v>
      </c>
      <c r="AF10" s="1">
        <f>IF($E10&lt;&gt;$E11,$AB10,"")</f>
        <v>41</v>
      </c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2:53" ht="13.5" customHeight="1">
      <c r="B11" s="34">
        <f>B10+1</f>
        <v>2</v>
      </c>
      <c r="C11" s="36" t="s">
        <v>172</v>
      </c>
      <c r="D11" s="36" t="s">
        <v>547</v>
      </c>
      <c r="E11" s="36" t="s">
        <v>11</v>
      </c>
      <c r="F11" s="32">
        <v>122</v>
      </c>
      <c r="G11" s="27">
        <v>20</v>
      </c>
      <c r="H11" s="27">
        <v>16</v>
      </c>
      <c r="I11" s="27"/>
      <c r="J11" s="27"/>
      <c r="K11" s="27"/>
      <c r="L11" s="27"/>
      <c r="M11" s="28">
        <f t="shared" si="0"/>
        <v>36</v>
      </c>
      <c r="N11" s="29">
        <v>88</v>
      </c>
      <c r="O11" s="27">
        <v>20</v>
      </c>
      <c r="P11" s="30">
        <v>8</v>
      </c>
      <c r="Q11" s="30"/>
      <c r="R11" s="30">
        <v>10</v>
      </c>
      <c r="S11" s="30"/>
      <c r="T11" s="30"/>
      <c r="U11" s="28">
        <f t="shared" si="1"/>
        <v>38</v>
      </c>
      <c r="V11" s="31">
        <f t="shared" si="2"/>
        <v>74</v>
      </c>
      <c r="X11"/>
      <c r="Y11">
        <f aca="true" t="shared" si="3" ref="Y11:Y74">IF(E11=E10,Y10+1,1)</f>
        <v>1</v>
      </c>
      <c r="Z11">
        <f>IF(Y11=1,V11,Z10+V11)</f>
        <v>74</v>
      </c>
      <c r="AA11">
        <f aca="true" t="shared" si="4" ref="AA11:AA31">IF($Y11&lt;=3,$Z11,AA10)</f>
        <v>74</v>
      </c>
      <c r="AB11">
        <f aca="true" t="shared" si="5" ref="AB11:AB31">IF($Y11&lt;=4,$Z11,AB10)</f>
        <v>74</v>
      </c>
      <c r="AC11">
        <f aca="true" t="shared" si="6" ref="AC11:AC74">IF($E11&lt;&gt;$E12,$Z11/$Y11,"")</f>
      </c>
      <c r="AD11" s="40">
        <f aca="true" t="shared" si="7" ref="AD11:AD74">IF($E11&lt;&gt;$E12,$E11,"")</f>
      </c>
      <c r="AE11" s="1">
        <f aca="true" t="shared" si="8" ref="AE11:AE74">IF($E11&lt;&gt;$E12,IF($Y11&lt;&gt;2,$AA11+$AC11,$AA11+2*$AC11),"")</f>
      </c>
      <c r="AF11" s="1">
        <f aca="true" t="shared" si="9" ref="AF11:AF74">IF($E11&lt;&gt;$E12,$AB11,"")</f>
      </c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2:53" ht="13.5" customHeight="1">
      <c r="B12" s="34">
        <f aca="true" t="shared" si="10" ref="B12:B75">B11+1</f>
        <v>3</v>
      </c>
      <c r="C12" s="36" t="s">
        <v>173</v>
      </c>
      <c r="D12" s="36" t="s">
        <v>174</v>
      </c>
      <c r="E12" s="36" t="s">
        <v>11</v>
      </c>
      <c r="F12" s="32">
        <v>243</v>
      </c>
      <c r="G12" s="27">
        <v>7</v>
      </c>
      <c r="H12" s="27">
        <v>10</v>
      </c>
      <c r="I12" s="27">
        <v>1</v>
      </c>
      <c r="J12" s="27">
        <v>0</v>
      </c>
      <c r="K12" s="27">
        <v>0</v>
      </c>
      <c r="L12" s="27"/>
      <c r="M12" s="28">
        <f t="shared" si="0"/>
        <v>18</v>
      </c>
      <c r="N12" s="29">
        <v>221</v>
      </c>
      <c r="O12" s="27">
        <v>0</v>
      </c>
      <c r="P12" s="30"/>
      <c r="Q12" s="30">
        <v>0</v>
      </c>
      <c r="R12" s="30">
        <v>0</v>
      </c>
      <c r="S12" s="30"/>
      <c r="T12" s="30"/>
      <c r="U12" s="28">
        <f t="shared" si="1"/>
        <v>0</v>
      </c>
      <c r="V12" s="31">
        <f t="shared" si="2"/>
        <v>18</v>
      </c>
      <c r="X12"/>
      <c r="Y12">
        <f t="shared" si="3"/>
        <v>2</v>
      </c>
      <c r="Z12">
        <f aca="true" t="shared" si="11" ref="Z12:Z75">IF(Y12=1,V12,Z11+V12)</f>
        <v>92</v>
      </c>
      <c r="AA12">
        <f t="shared" si="4"/>
        <v>92</v>
      </c>
      <c r="AB12">
        <f t="shared" si="5"/>
        <v>92</v>
      </c>
      <c r="AC12">
        <f t="shared" si="6"/>
        <v>46</v>
      </c>
      <c r="AD12" s="40" t="str">
        <f t="shared" si="7"/>
        <v>Adam Mickiewicz University</v>
      </c>
      <c r="AE12" s="1">
        <f t="shared" si="8"/>
        <v>184</v>
      </c>
      <c r="AF12" s="1">
        <f t="shared" si="9"/>
        <v>92</v>
      </c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2:53" ht="13.5" customHeight="1">
      <c r="B13" s="34">
        <f t="shared" si="10"/>
        <v>4</v>
      </c>
      <c r="C13" s="36" t="s">
        <v>175</v>
      </c>
      <c r="D13" s="36" t="s">
        <v>176</v>
      </c>
      <c r="E13" s="36" t="s">
        <v>579</v>
      </c>
      <c r="F13" s="32">
        <v>102</v>
      </c>
      <c r="G13" s="27">
        <v>5</v>
      </c>
      <c r="H13" s="27">
        <v>3</v>
      </c>
      <c r="I13" s="27"/>
      <c r="J13" s="27">
        <v>0</v>
      </c>
      <c r="K13" s="27"/>
      <c r="L13" s="27"/>
      <c r="M13" s="28">
        <f t="shared" si="0"/>
        <v>8</v>
      </c>
      <c r="N13" s="29">
        <v>194</v>
      </c>
      <c r="O13" s="27">
        <v>0</v>
      </c>
      <c r="P13" s="30"/>
      <c r="Q13" s="30">
        <v>0</v>
      </c>
      <c r="R13" s="30">
        <v>0</v>
      </c>
      <c r="S13" s="30">
        <v>0</v>
      </c>
      <c r="T13" s="30"/>
      <c r="U13" s="28">
        <f t="shared" si="1"/>
        <v>0</v>
      </c>
      <c r="V13" s="31">
        <f t="shared" si="2"/>
        <v>8</v>
      </c>
      <c r="X13"/>
      <c r="Y13">
        <f t="shared" si="3"/>
        <v>1</v>
      </c>
      <c r="Z13">
        <f t="shared" si="11"/>
        <v>8</v>
      </c>
      <c r="AA13">
        <f t="shared" si="4"/>
        <v>8</v>
      </c>
      <c r="AB13">
        <f t="shared" si="5"/>
        <v>8</v>
      </c>
      <c r="AC13">
        <f t="shared" si="6"/>
        <v>8</v>
      </c>
      <c r="AD13" s="40" t="str">
        <f t="shared" si="7"/>
        <v>American University in Bulgaria</v>
      </c>
      <c r="AE13" s="1">
        <f t="shared" si="8"/>
        <v>16</v>
      </c>
      <c r="AF13" s="1">
        <f t="shared" si="9"/>
        <v>8</v>
      </c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2:53" ht="13.5" customHeight="1">
      <c r="B14" s="34">
        <f t="shared" si="10"/>
        <v>5</v>
      </c>
      <c r="C14" s="36" t="s">
        <v>177</v>
      </c>
      <c r="D14" s="36" t="s">
        <v>178</v>
      </c>
      <c r="E14" s="36" t="s">
        <v>179</v>
      </c>
      <c r="F14" s="32">
        <v>65</v>
      </c>
      <c r="G14" s="27">
        <v>20</v>
      </c>
      <c r="H14" s="27">
        <v>8</v>
      </c>
      <c r="I14" s="27">
        <v>9</v>
      </c>
      <c r="J14" s="27"/>
      <c r="K14" s="27"/>
      <c r="L14" s="27"/>
      <c r="M14" s="28">
        <f t="shared" si="0"/>
        <v>37</v>
      </c>
      <c r="N14" s="29">
        <v>4</v>
      </c>
      <c r="O14" s="27"/>
      <c r="P14" s="30">
        <v>17</v>
      </c>
      <c r="Q14" s="30">
        <v>0</v>
      </c>
      <c r="R14" s="30">
        <v>0</v>
      </c>
      <c r="S14" s="30"/>
      <c r="T14" s="30"/>
      <c r="U14" s="28">
        <f t="shared" si="1"/>
        <v>17</v>
      </c>
      <c r="V14" s="31">
        <f t="shared" si="2"/>
        <v>54</v>
      </c>
      <c r="X14"/>
      <c r="Y14">
        <f t="shared" si="3"/>
        <v>1</v>
      </c>
      <c r="Z14">
        <f t="shared" si="11"/>
        <v>54</v>
      </c>
      <c r="AA14">
        <f t="shared" si="4"/>
        <v>54</v>
      </c>
      <c r="AB14">
        <f t="shared" si="5"/>
        <v>54</v>
      </c>
      <c r="AC14">
        <f t="shared" si="6"/>
        <v>54</v>
      </c>
      <c r="AD14" s="40" t="str">
        <f t="shared" si="7"/>
        <v>ASE Bucharest</v>
      </c>
      <c r="AE14" s="1">
        <f t="shared" si="8"/>
        <v>108</v>
      </c>
      <c r="AF14" s="1">
        <f t="shared" si="9"/>
        <v>54</v>
      </c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2:53" ht="13.5" customHeight="1">
      <c r="B15" s="34">
        <f t="shared" si="10"/>
        <v>6</v>
      </c>
      <c r="C15" s="36" t="s">
        <v>534</v>
      </c>
      <c r="D15" s="36" t="s">
        <v>180</v>
      </c>
      <c r="E15" s="36" t="s">
        <v>181</v>
      </c>
      <c r="F15" s="32">
        <v>10</v>
      </c>
      <c r="G15" s="27">
        <v>20</v>
      </c>
      <c r="H15" s="27">
        <v>3</v>
      </c>
      <c r="I15" s="27">
        <v>9</v>
      </c>
      <c r="J15" s="27"/>
      <c r="K15" s="27">
        <v>1</v>
      </c>
      <c r="L15" s="27"/>
      <c r="M15" s="28">
        <f t="shared" si="0"/>
        <v>33</v>
      </c>
      <c r="N15" s="29">
        <v>52</v>
      </c>
      <c r="O15" s="27">
        <v>2</v>
      </c>
      <c r="P15" s="30">
        <v>1</v>
      </c>
      <c r="Q15" s="30">
        <v>20</v>
      </c>
      <c r="R15" s="30">
        <v>0</v>
      </c>
      <c r="S15" s="30">
        <v>2</v>
      </c>
      <c r="T15" s="30">
        <v>2</v>
      </c>
      <c r="U15" s="28">
        <f t="shared" si="1"/>
        <v>27</v>
      </c>
      <c r="V15" s="31">
        <f t="shared" si="2"/>
        <v>60</v>
      </c>
      <c r="X15"/>
      <c r="Y15">
        <f t="shared" si="3"/>
        <v>1</v>
      </c>
      <c r="Z15">
        <f t="shared" si="11"/>
        <v>60</v>
      </c>
      <c r="AA15">
        <f t="shared" si="4"/>
        <v>60</v>
      </c>
      <c r="AB15">
        <f t="shared" si="5"/>
        <v>60</v>
      </c>
      <c r="AC15">
        <f t="shared" si="6"/>
        <v>60</v>
      </c>
      <c r="AD15" s="40" t="str">
        <f t="shared" si="7"/>
        <v>Babeş-Bolyai University</v>
      </c>
      <c r="AE15" s="1">
        <f t="shared" si="8"/>
        <v>120</v>
      </c>
      <c r="AF15" s="1">
        <f t="shared" si="9"/>
        <v>60</v>
      </c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2:53" ht="13.5" customHeight="1">
      <c r="B16" s="34">
        <f t="shared" si="10"/>
        <v>7</v>
      </c>
      <c r="C16" s="36" t="s">
        <v>182</v>
      </c>
      <c r="D16" s="36" t="s">
        <v>183</v>
      </c>
      <c r="E16" s="36" t="s">
        <v>163</v>
      </c>
      <c r="F16" s="32">
        <v>160</v>
      </c>
      <c r="G16" s="27">
        <v>20</v>
      </c>
      <c r="H16" s="27">
        <v>20</v>
      </c>
      <c r="I16" s="27">
        <v>8</v>
      </c>
      <c r="J16" s="27"/>
      <c r="K16" s="27"/>
      <c r="L16" s="27"/>
      <c r="M16" s="28">
        <f t="shared" si="0"/>
        <v>48</v>
      </c>
      <c r="N16" s="29">
        <v>160</v>
      </c>
      <c r="O16" s="27">
        <v>0</v>
      </c>
      <c r="P16" s="30">
        <v>18</v>
      </c>
      <c r="Q16" s="30">
        <v>20</v>
      </c>
      <c r="R16" s="30">
        <v>0</v>
      </c>
      <c r="S16" s="30"/>
      <c r="T16" s="30">
        <v>0</v>
      </c>
      <c r="U16" s="28">
        <f t="shared" si="1"/>
        <v>38</v>
      </c>
      <c r="V16" s="31">
        <f t="shared" si="2"/>
        <v>86</v>
      </c>
      <c r="X16"/>
      <c r="Y16">
        <f t="shared" si="3"/>
        <v>1</v>
      </c>
      <c r="Z16">
        <f t="shared" si="11"/>
        <v>86</v>
      </c>
      <c r="AA16">
        <f t="shared" si="4"/>
        <v>86</v>
      </c>
      <c r="AB16">
        <f t="shared" si="5"/>
        <v>86</v>
      </c>
      <c r="AC16">
        <f t="shared" si="6"/>
      </c>
      <c r="AD16" s="40">
        <f t="shared" si="7"/>
      </c>
      <c r="AE16" s="1">
        <f t="shared" si="8"/>
      </c>
      <c r="AF16" s="1">
        <f t="shared" si="9"/>
      </c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2:53" ht="13.5" customHeight="1">
      <c r="B17" s="34">
        <f t="shared" si="10"/>
        <v>8</v>
      </c>
      <c r="C17" s="36" t="s">
        <v>184</v>
      </c>
      <c r="D17" s="36" t="s">
        <v>185</v>
      </c>
      <c r="E17" s="36" t="s">
        <v>163</v>
      </c>
      <c r="F17" s="32">
        <v>151</v>
      </c>
      <c r="G17" s="27">
        <v>20</v>
      </c>
      <c r="H17" s="27">
        <v>20</v>
      </c>
      <c r="I17" s="27"/>
      <c r="J17" s="27">
        <v>1</v>
      </c>
      <c r="K17" s="27"/>
      <c r="L17" s="27"/>
      <c r="M17" s="28">
        <f t="shared" si="0"/>
        <v>41</v>
      </c>
      <c r="N17" s="29">
        <v>182</v>
      </c>
      <c r="O17" s="27">
        <v>20</v>
      </c>
      <c r="P17" s="30"/>
      <c r="Q17" s="30">
        <v>0</v>
      </c>
      <c r="R17" s="30">
        <v>0</v>
      </c>
      <c r="S17" s="30"/>
      <c r="T17" s="30"/>
      <c r="U17" s="28">
        <f t="shared" si="1"/>
        <v>20</v>
      </c>
      <c r="V17" s="31">
        <f t="shared" si="2"/>
        <v>61</v>
      </c>
      <c r="X17"/>
      <c r="Y17">
        <f t="shared" si="3"/>
        <v>2</v>
      </c>
      <c r="Z17">
        <f t="shared" si="11"/>
        <v>147</v>
      </c>
      <c r="AA17">
        <f t="shared" si="4"/>
        <v>147</v>
      </c>
      <c r="AB17">
        <f t="shared" si="5"/>
        <v>147</v>
      </c>
      <c r="AC17">
        <f t="shared" si="6"/>
        <v>73.5</v>
      </c>
      <c r="AD17" s="40" t="str">
        <f t="shared" si="7"/>
        <v>Bandung Institute of Technology</v>
      </c>
      <c r="AE17" s="1">
        <f t="shared" si="8"/>
        <v>294</v>
      </c>
      <c r="AF17" s="1">
        <f t="shared" si="9"/>
        <v>147</v>
      </c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2:53" ht="13.5" customHeight="1">
      <c r="B18" s="34">
        <f t="shared" si="10"/>
        <v>9</v>
      </c>
      <c r="C18" s="36" t="s">
        <v>189</v>
      </c>
      <c r="D18" s="36" t="s">
        <v>190</v>
      </c>
      <c r="E18" s="36" t="s">
        <v>44</v>
      </c>
      <c r="F18" s="32">
        <v>89</v>
      </c>
      <c r="G18" s="27">
        <v>20</v>
      </c>
      <c r="H18" s="27">
        <v>20</v>
      </c>
      <c r="I18" s="27">
        <v>17</v>
      </c>
      <c r="J18" s="27">
        <v>10</v>
      </c>
      <c r="K18" s="27">
        <v>19</v>
      </c>
      <c r="L18" s="27"/>
      <c r="M18" s="28">
        <f t="shared" si="0"/>
        <v>86</v>
      </c>
      <c r="N18" s="29">
        <v>168</v>
      </c>
      <c r="O18" s="27">
        <v>20</v>
      </c>
      <c r="P18" s="30">
        <v>10</v>
      </c>
      <c r="Q18" s="30">
        <v>20</v>
      </c>
      <c r="R18" s="30">
        <v>0</v>
      </c>
      <c r="S18" s="30"/>
      <c r="T18" s="30">
        <v>1</v>
      </c>
      <c r="U18" s="28">
        <f t="shared" si="1"/>
        <v>51</v>
      </c>
      <c r="V18" s="31">
        <f t="shared" si="2"/>
        <v>137</v>
      </c>
      <c r="X18"/>
      <c r="Y18">
        <f t="shared" si="3"/>
        <v>1</v>
      </c>
      <c r="Z18">
        <f t="shared" si="11"/>
        <v>137</v>
      </c>
      <c r="AA18">
        <f t="shared" si="4"/>
        <v>137</v>
      </c>
      <c r="AB18">
        <f t="shared" si="5"/>
        <v>137</v>
      </c>
      <c r="AC18">
        <f t="shared" si="6"/>
      </c>
      <c r="AD18" s="40">
        <f t="shared" si="7"/>
      </c>
      <c r="AE18" s="1">
        <f t="shared" si="8"/>
      </c>
      <c r="AF18" s="1">
        <f t="shared" si="9"/>
      </c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2:53" ht="13.5" customHeight="1">
      <c r="B19" s="34">
        <f t="shared" si="10"/>
        <v>10</v>
      </c>
      <c r="C19" s="36" t="s">
        <v>6</v>
      </c>
      <c r="D19" s="36" t="s">
        <v>188</v>
      </c>
      <c r="E19" s="36" t="s">
        <v>44</v>
      </c>
      <c r="F19" s="32">
        <v>86</v>
      </c>
      <c r="G19" s="27">
        <v>20</v>
      </c>
      <c r="H19" s="27">
        <v>20</v>
      </c>
      <c r="I19" s="27"/>
      <c r="J19" s="27"/>
      <c r="K19" s="27">
        <v>1</v>
      </c>
      <c r="L19" s="27"/>
      <c r="M19" s="28">
        <f t="shared" si="0"/>
        <v>41</v>
      </c>
      <c r="N19" s="29">
        <v>183</v>
      </c>
      <c r="O19" s="27">
        <v>20</v>
      </c>
      <c r="P19" s="30">
        <v>20</v>
      </c>
      <c r="Q19" s="30">
        <v>20</v>
      </c>
      <c r="R19" s="30">
        <v>20</v>
      </c>
      <c r="S19" s="30">
        <v>0</v>
      </c>
      <c r="T19" s="30">
        <v>1</v>
      </c>
      <c r="U19" s="28">
        <f t="shared" si="1"/>
        <v>81</v>
      </c>
      <c r="V19" s="31">
        <f t="shared" si="2"/>
        <v>122</v>
      </c>
      <c r="X19"/>
      <c r="Y19">
        <f t="shared" si="3"/>
        <v>2</v>
      </c>
      <c r="Z19">
        <f t="shared" si="11"/>
        <v>259</v>
      </c>
      <c r="AA19">
        <f t="shared" si="4"/>
        <v>259</v>
      </c>
      <c r="AB19">
        <f t="shared" si="5"/>
        <v>259</v>
      </c>
      <c r="AC19">
        <f t="shared" si="6"/>
      </c>
      <c r="AD19" s="40">
        <f t="shared" si="7"/>
      </c>
      <c r="AE19" s="1">
        <f t="shared" si="8"/>
      </c>
      <c r="AF19" s="1">
        <f t="shared" si="9"/>
      </c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2:53" ht="13.5" customHeight="1">
      <c r="B20" s="34">
        <f t="shared" si="10"/>
        <v>11</v>
      </c>
      <c r="C20" s="36" t="s">
        <v>114</v>
      </c>
      <c r="D20" s="36" t="s">
        <v>115</v>
      </c>
      <c r="E20" s="36" t="s">
        <v>44</v>
      </c>
      <c r="F20" s="32">
        <v>132</v>
      </c>
      <c r="G20" s="27">
        <v>15</v>
      </c>
      <c r="H20" s="27">
        <v>20</v>
      </c>
      <c r="I20" s="27">
        <v>20</v>
      </c>
      <c r="J20" s="27">
        <v>1</v>
      </c>
      <c r="K20" s="27">
        <v>1</v>
      </c>
      <c r="L20" s="27"/>
      <c r="M20" s="28">
        <f t="shared" si="0"/>
        <v>57</v>
      </c>
      <c r="N20" s="29">
        <v>101</v>
      </c>
      <c r="O20" s="27">
        <v>20</v>
      </c>
      <c r="P20" s="30">
        <v>18</v>
      </c>
      <c r="Q20" s="30">
        <v>20</v>
      </c>
      <c r="R20" s="30"/>
      <c r="S20" s="30">
        <v>0</v>
      </c>
      <c r="T20" s="30">
        <v>0</v>
      </c>
      <c r="U20" s="28">
        <f t="shared" si="1"/>
        <v>58</v>
      </c>
      <c r="V20" s="31">
        <f t="shared" si="2"/>
        <v>115</v>
      </c>
      <c r="X20"/>
      <c r="Y20">
        <f t="shared" si="3"/>
        <v>3</v>
      </c>
      <c r="Z20">
        <f t="shared" si="11"/>
        <v>374</v>
      </c>
      <c r="AA20">
        <f t="shared" si="4"/>
        <v>374</v>
      </c>
      <c r="AB20">
        <f t="shared" si="5"/>
        <v>374</v>
      </c>
      <c r="AC20">
        <f t="shared" si="6"/>
      </c>
      <c r="AD20" s="40">
        <f t="shared" si="7"/>
      </c>
      <c r="AE20" s="1">
        <f t="shared" si="8"/>
      </c>
      <c r="AF20" s="1">
        <f t="shared" si="9"/>
      </c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2:53" ht="13.5" customHeight="1">
      <c r="B21" s="34">
        <f t="shared" si="10"/>
        <v>12</v>
      </c>
      <c r="C21" s="36" t="s">
        <v>16</v>
      </c>
      <c r="D21" s="36" t="s">
        <v>59</v>
      </c>
      <c r="E21" s="36" t="s">
        <v>44</v>
      </c>
      <c r="F21" s="32">
        <v>26</v>
      </c>
      <c r="G21" s="27">
        <v>20</v>
      </c>
      <c r="H21" s="27">
        <v>12</v>
      </c>
      <c r="I21" s="27">
        <v>11</v>
      </c>
      <c r="J21" s="27">
        <v>20</v>
      </c>
      <c r="K21" s="27">
        <v>1</v>
      </c>
      <c r="L21" s="27"/>
      <c r="M21" s="28">
        <f t="shared" si="0"/>
        <v>64</v>
      </c>
      <c r="N21" s="29">
        <v>22</v>
      </c>
      <c r="O21" s="27"/>
      <c r="P21" s="30">
        <v>10</v>
      </c>
      <c r="Q21" s="30">
        <v>20</v>
      </c>
      <c r="R21" s="30">
        <v>1</v>
      </c>
      <c r="S21" s="30">
        <v>2</v>
      </c>
      <c r="T21" s="30">
        <v>1</v>
      </c>
      <c r="U21" s="28">
        <f t="shared" si="1"/>
        <v>34</v>
      </c>
      <c r="V21" s="31">
        <f t="shared" si="2"/>
        <v>98</v>
      </c>
      <c r="X21"/>
      <c r="Y21">
        <f t="shared" si="3"/>
        <v>4</v>
      </c>
      <c r="Z21">
        <f t="shared" si="11"/>
        <v>472</v>
      </c>
      <c r="AA21">
        <f t="shared" si="4"/>
        <v>374</v>
      </c>
      <c r="AB21">
        <f t="shared" si="5"/>
        <v>472</v>
      </c>
      <c r="AC21">
        <f t="shared" si="6"/>
      </c>
      <c r="AD21" s="40">
        <f t="shared" si="7"/>
      </c>
      <c r="AE21" s="1">
        <f t="shared" si="8"/>
      </c>
      <c r="AF21" s="1">
        <f t="shared" si="9"/>
      </c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2:53" ht="13.5" customHeight="1">
      <c r="B22" s="34">
        <f t="shared" si="10"/>
        <v>13</v>
      </c>
      <c r="C22" s="36" t="s">
        <v>156</v>
      </c>
      <c r="D22" s="36" t="s">
        <v>157</v>
      </c>
      <c r="E22" s="36" t="s">
        <v>44</v>
      </c>
      <c r="F22" s="32">
        <v>157</v>
      </c>
      <c r="G22" s="27">
        <v>20</v>
      </c>
      <c r="H22" s="27">
        <v>20</v>
      </c>
      <c r="I22" s="27">
        <v>5</v>
      </c>
      <c r="J22" s="27"/>
      <c r="K22" s="27"/>
      <c r="L22" s="27"/>
      <c r="M22" s="28">
        <f t="shared" si="0"/>
        <v>45</v>
      </c>
      <c r="N22" s="29">
        <v>163</v>
      </c>
      <c r="O22" s="27">
        <v>0</v>
      </c>
      <c r="P22" s="30">
        <v>20</v>
      </c>
      <c r="Q22" s="30">
        <v>20</v>
      </c>
      <c r="R22" s="30">
        <v>0</v>
      </c>
      <c r="S22" s="30"/>
      <c r="T22" s="30"/>
      <c r="U22" s="28">
        <f t="shared" si="1"/>
        <v>40</v>
      </c>
      <c r="V22" s="31">
        <f t="shared" si="2"/>
        <v>85</v>
      </c>
      <c r="X22"/>
      <c r="Y22">
        <f t="shared" si="3"/>
        <v>5</v>
      </c>
      <c r="Z22">
        <f t="shared" si="11"/>
        <v>557</v>
      </c>
      <c r="AA22">
        <f t="shared" si="4"/>
        <v>374</v>
      </c>
      <c r="AB22">
        <f t="shared" si="5"/>
        <v>472</v>
      </c>
      <c r="AC22">
        <f t="shared" si="6"/>
      </c>
      <c r="AD22" s="40">
        <f t="shared" si="7"/>
      </c>
      <c r="AE22" s="1">
        <f t="shared" si="8"/>
      </c>
      <c r="AF22" s="1">
        <f t="shared" si="9"/>
      </c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2:53" ht="13.5" customHeight="1">
      <c r="B23" s="34">
        <f t="shared" si="10"/>
        <v>14</v>
      </c>
      <c r="C23" s="36" t="s">
        <v>186</v>
      </c>
      <c r="D23" s="36" t="s">
        <v>187</v>
      </c>
      <c r="E23" s="36" t="s">
        <v>44</v>
      </c>
      <c r="F23" s="32">
        <v>52</v>
      </c>
      <c r="G23" s="27">
        <v>20</v>
      </c>
      <c r="H23" s="27">
        <v>11</v>
      </c>
      <c r="I23" s="27">
        <v>8</v>
      </c>
      <c r="J23" s="27"/>
      <c r="K23" s="27"/>
      <c r="L23" s="27"/>
      <c r="M23" s="28">
        <f t="shared" si="0"/>
        <v>39</v>
      </c>
      <c r="N23" s="29">
        <v>69</v>
      </c>
      <c r="O23" s="27">
        <v>0</v>
      </c>
      <c r="P23" s="30">
        <v>8</v>
      </c>
      <c r="Q23" s="30">
        <v>20</v>
      </c>
      <c r="R23" s="30">
        <v>0</v>
      </c>
      <c r="S23" s="30">
        <v>0</v>
      </c>
      <c r="T23" s="30"/>
      <c r="U23" s="28">
        <f t="shared" si="1"/>
        <v>28</v>
      </c>
      <c r="V23" s="31">
        <f t="shared" si="2"/>
        <v>67</v>
      </c>
      <c r="X23"/>
      <c r="Y23">
        <f t="shared" si="3"/>
        <v>6</v>
      </c>
      <c r="Z23">
        <f t="shared" si="11"/>
        <v>624</v>
      </c>
      <c r="AA23">
        <f t="shared" si="4"/>
        <v>374</v>
      </c>
      <c r="AB23">
        <f t="shared" si="5"/>
        <v>472</v>
      </c>
      <c r="AC23">
        <f t="shared" si="6"/>
      </c>
      <c r="AD23" s="40">
        <f t="shared" si="7"/>
      </c>
      <c r="AE23" s="1">
        <f t="shared" si="8"/>
      </c>
      <c r="AF23" s="1">
        <f t="shared" si="9"/>
      </c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2:53" ht="13.5" customHeight="1">
      <c r="B24" s="34">
        <f t="shared" si="10"/>
        <v>15</v>
      </c>
      <c r="C24" s="36" t="s">
        <v>60</v>
      </c>
      <c r="D24" s="36" t="s">
        <v>61</v>
      </c>
      <c r="E24" s="36" t="s">
        <v>44</v>
      </c>
      <c r="F24" s="32">
        <v>51</v>
      </c>
      <c r="G24" s="27">
        <v>20</v>
      </c>
      <c r="H24" s="27">
        <v>17</v>
      </c>
      <c r="I24" s="27">
        <v>8</v>
      </c>
      <c r="J24" s="27"/>
      <c r="K24" s="27">
        <v>1</v>
      </c>
      <c r="L24" s="27"/>
      <c r="M24" s="28">
        <f t="shared" si="0"/>
        <v>46</v>
      </c>
      <c r="N24" s="29">
        <v>37</v>
      </c>
      <c r="O24" s="27">
        <v>0</v>
      </c>
      <c r="P24" s="30">
        <v>8</v>
      </c>
      <c r="Q24" s="30">
        <v>0</v>
      </c>
      <c r="R24" s="30"/>
      <c r="S24" s="30"/>
      <c r="T24" s="30"/>
      <c r="U24" s="28">
        <f t="shared" si="1"/>
        <v>8</v>
      </c>
      <c r="V24" s="31">
        <f t="shared" si="2"/>
        <v>54</v>
      </c>
      <c r="X24"/>
      <c r="Y24">
        <f t="shared" si="3"/>
        <v>7</v>
      </c>
      <c r="Z24">
        <f t="shared" si="11"/>
        <v>678</v>
      </c>
      <c r="AA24">
        <f t="shared" si="4"/>
        <v>374</v>
      </c>
      <c r="AB24">
        <f t="shared" si="5"/>
        <v>472</v>
      </c>
      <c r="AC24">
        <f t="shared" si="6"/>
        <v>96.85714285714286</v>
      </c>
      <c r="AD24" s="40" t="str">
        <f t="shared" si="7"/>
        <v>Belarusian State University</v>
      </c>
      <c r="AE24" s="1">
        <f t="shared" si="8"/>
        <v>470.8571428571429</v>
      </c>
      <c r="AF24" s="1">
        <f t="shared" si="9"/>
        <v>472</v>
      </c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2:53" ht="13.5" customHeight="1">
      <c r="B25" s="34">
        <f t="shared" si="10"/>
        <v>16</v>
      </c>
      <c r="C25" s="36" t="s">
        <v>0</v>
      </c>
      <c r="D25" s="36" t="s">
        <v>193</v>
      </c>
      <c r="E25" s="36" t="s">
        <v>14</v>
      </c>
      <c r="F25" s="32">
        <v>155</v>
      </c>
      <c r="G25" s="27">
        <v>20</v>
      </c>
      <c r="H25" s="27">
        <v>20</v>
      </c>
      <c r="I25" s="27">
        <v>2</v>
      </c>
      <c r="J25" s="27">
        <v>20</v>
      </c>
      <c r="K25" s="27"/>
      <c r="L25" s="27"/>
      <c r="M25" s="28">
        <f t="shared" si="0"/>
        <v>62</v>
      </c>
      <c r="N25" s="29">
        <v>178</v>
      </c>
      <c r="O25" s="27">
        <v>20</v>
      </c>
      <c r="P25" s="30">
        <v>20</v>
      </c>
      <c r="Q25" s="30">
        <v>20</v>
      </c>
      <c r="R25" s="30">
        <v>20</v>
      </c>
      <c r="S25" s="30">
        <v>0</v>
      </c>
      <c r="T25" s="30"/>
      <c r="U25" s="28">
        <f t="shared" si="1"/>
        <v>80</v>
      </c>
      <c r="V25" s="31">
        <f t="shared" si="2"/>
        <v>142</v>
      </c>
      <c r="X25"/>
      <c r="Y25">
        <f t="shared" si="3"/>
        <v>1</v>
      </c>
      <c r="Z25">
        <f t="shared" si="11"/>
        <v>142</v>
      </c>
      <c r="AA25">
        <f t="shared" si="4"/>
        <v>142</v>
      </c>
      <c r="AB25">
        <f t="shared" si="5"/>
        <v>142</v>
      </c>
      <c r="AC25">
        <f t="shared" si="6"/>
      </c>
      <c r="AD25" s="40">
        <f t="shared" si="7"/>
      </c>
      <c r="AE25" s="1">
        <f t="shared" si="8"/>
      </c>
      <c r="AF25" s="1">
        <f t="shared" si="9"/>
      </c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</row>
    <row r="26" spans="2:53" ht="13.5" customHeight="1">
      <c r="B26" s="34">
        <f t="shared" si="10"/>
        <v>17</v>
      </c>
      <c r="C26" s="36" t="s">
        <v>24</v>
      </c>
      <c r="D26" s="36" t="s">
        <v>192</v>
      </c>
      <c r="E26" s="36" t="s">
        <v>14</v>
      </c>
      <c r="F26" s="32">
        <v>211</v>
      </c>
      <c r="G26" s="27">
        <v>20</v>
      </c>
      <c r="H26" s="27">
        <v>20</v>
      </c>
      <c r="I26" s="27">
        <v>0</v>
      </c>
      <c r="J26" s="27">
        <v>0</v>
      </c>
      <c r="K26" s="27"/>
      <c r="L26" s="27"/>
      <c r="M26" s="28">
        <f t="shared" si="0"/>
        <v>40</v>
      </c>
      <c r="N26" s="29">
        <v>243</v>
      </c>
      <c r="O26" s="27">
        <v>20</v>
      </c>
      <c r="P26" s="30">
        <v>20</v>
      </c>
      <c r="Q26" s="30">
        <v>0</v>
      </c>
      <c r="R26" s="30">
        <v>0</v>
      </c>
      <c r="S26" s="30"/>
      <c r="T26" s="30">
        <v>0</v>
      </c>
      <c r="U26" s="28">
        <f t="shared" si="1"/>
        <v>40</v>
      </c>
      <c r="V26" s="31">
        <f t="shared" si="2"/>
        <v>80</v>
      </c>
      <c r="X26"/>
      <c r="Y26">
        <f t="shared" si="3"/>
        <v>2</v>
      </c>
      <c r="Z26">
        <f t="shared" si="11"/>
        <v>222</v>
      </c>
      <c r="AA26">
        <f t="shared" si="4"/>
        <v>222</v>
      </c>
      <c r="AB26">
        <f t="shared" si="5"/>
        <v>222</v>
      </c>
      <c r="AC26">
        <f t="shared" si="6"/>
      </c>
      <c r="AD26" s="40">
        <f t="shared" si="7"/>
      </c>
      <c r="AE26" s="1">
        <f t="shared" si="8"/>
      </c>
      <c r="AF26" s="1">
        <f t="shared" si="9"/>
      </c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</row>
    <row r="27" spans="2:53" ht="13.5" customHeight="1">
      <c r="B27" s="34">
        <f t="shared" si="10"/>
        <v>18</v>
      </c>
      <c r="C27" s="36" t="s">
        <v>1</v>
      </c>
      <c r="D27" s="36" t="s">
        <v>191</v>
      </c>
      <c r="E27" s="36" t="s">
        <v>14</v>
      </c>
      <c r="F27" s="32">
        <v>110</v>
      </c>
      <c r="G27" s="27">
        <v>20</v>
      </c>
      <c r="H27" s="27">
        <v>20</v>
      </c>
      <c r="I27" s="27">
        <v>3</v>
      </c>
      <c r="J27" s="27">
        <v>0</v>
      </c>
      <c r="K27" s="27"/>
      <c r="L27" s="27">
        <v>3</v>
      </c>
      <c r="M27" s="28">
        <f t="shared" si="0"/>
        <v>46</v>
      </c>
      <c r="N27" s="29">
        <v>181</v>
      </c>
      <c r="O27" s="27">
        <v>0</v>
      </c>
      <c r="P27" s="30">
        <v>13</v>
      </c>
      <c r="Q27" s="30">
        <v>0</v>
      </c>
      <c r="R27" s="30"/>
      <c r="S27" s="30"/>
      <c r="T27" s="30"/>
      <c r="U27" s="28">
        <f t="shared" si="1"/>
        <v>13</v>
      </c>
      <c r="V27" s="31">
        <f t="shared" si="2"/>
        <v>59</v>
      </c>
      <c r="X27"/>
      <c r="Y27">
        <f t="shared" si="3"/>
        <v>3</v>
      </c>
      <c r="Z27">
        <f t="shared" si="11"/>
        <v>281</v>
      </c>
      <c r="AA27">
        <f t="shared" si="4"/>
        <v>281</v>
      </c>
      <c r="AB27">
        <f t="shared" si="5"/>
        <v>281</v>
      </c>
      <c r="AC27">
        <f t="shared" si="6"/>
        <v>93.66666666666667</v>
      </c>
      <c r="AD27" s="40" t="str">
        <f t="shared" si="7"/>
        <v>Belgrade University</v>
      </c>
      <c r="AE27" s="1">
        <f t="shared" si="8"/>
        <v>374.6666666666667</v>
      </c>
      <c r="AF27" s="1">
        <f t="shared" si="9"/>
        <v>281</v>
      </c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</row>
    <row r="28" spans="2:53" ht="13.5" customHeight="1">
      <c r="B28" s="34">
        <f t="shared" si="10"/>
        <v>19</v>
      </c>
      <c r="C28" s="36" t="s">
        <v>112</v>
      </c>
      <c r="D28" s="36" t="s">
        <v>197</v>
      </c>
      <c r="E28" s="36" t="s">
        <v>196</v>
      </c>
      <c r="F28" s="32">
        <v>118</v>
      </c>
      <c r="G28" s="27">
        <v>20</v>
      </c>
      <c r="H28" s="27">
        <v>20</v>
      </c>
      <c r="I28" s="27">
        <v>8</v>
      </c>
      <c r="J28" s="27"/>
      <c r="K28" s="27"/>
      <c r="L28" s="27">
        <v>0</v>
      </c>
      <c r="M28" s="28">
        <f t="shared" si="0"/>
        <v>48</v>
      </c>
      <c r="N28" s="29">
        <v>191</v>
      </c>
      <c r="O28" s="27">
        <v>20</v>
      </c>
      <c r="P28" s="30">
        <v>18</v>
      </c>
      <c r="Q28" s="30">
        <v>20</v>
      </c>
      <c r="R28" s="30">
        <v>20</v>
      </c>
      <c r="S28" s="30"/>
      <c r="T28" s="30">
        <v>0</v>
      </c>
      <c r="U28" s="28">
        <f t="shared" si="1"/>
        <v>78</v>
      </c>
      <c r="V28" s="31">
        <f t="shared" si="2"/>
        <v>126</v>
      </c>
      <c r="X28"/>
      <c r="Y28">
        <f t="shared" si="3"/>
        <v>1</v>
      </c>
      <c r="Z28">
        <f t="shared" si="11"/>
        <v>126</v>
      </c>
      <c r="AA28">
        <f t="shared" si="4"/>
        <v>126</v>
      </c>
      <c r="AB28">
        <f t="shared" si="5"/>
        <v>126</v>
      </c>
      <c r="AC28">
        <f t="shared" si="6"/>
      </c>
      <c r="AD28" s="40">
        <f t="shared" si="7"/>
      </c>
      <c r="AE28" s="1">
        <f t="shared" si="8"/>
      </c>
      <c r="AF28" s="1">
        <f t="shared" si="9"/>
      </c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</row>
    <row r="29" spans="2:53" ht="13.5" customHeight="1">
      <c r="B29" s="34">
        <f t="shared" si="10"/>
        <v>20</v>
      </c>
      <c r="C29" s="36" t="s">
        <v>194</v>
      </c>
      <c r="D29" s="36" t="s">
        <v>195</v>
      </c>
      <c r="E29" s="36" t="s">
        <v>196</v>
      </c>
      <c r="F29" s="32">
        <v>248</v>
      </c>
      <c r="G29" s="27">
        <v>20</v>
      </c>
      <c r="H29" s="27">
        <v>20</v>
      </c>
      <c r="I29" s="27"/>
      <c r="J29" s="27">
        <v>0</v>
      </c>
      <c r="K29" s="27">
        <v>0</v>
      </c>
      <c r="L29" s="27"/>
      <c r="M29" s="28">
        <f t="shared" si="0"/>
        <v>40</v>
      </c>
      <c r="N29" s="29">
        <v>151</v>
      </c>
      <c r="O29" s="27"/>
      <c r="P29" s="30">
        <v>20</v>
      </c>
      <c r="Q29" s="30">
        <v>20</v>
      </c>
      <c r="R29" s="30"/>
      <c r="S29" s="30"/>
      <c r="T29" s="30"/>
      <c r="U29" s="28">
        <f t="shared" si="1"/>
        <v>40</v>
      </c>
      <c r="V29" s="31">
        <f t="shared" si="2"/>
        <v>80</v>
      </c>
      <c r="X29"/>
      <c r="Y29">
        <f t="shared" si="3"/>
        <v>2</v>
      </c>
      <c r="Z29">
        <f t="shared" si="11"/>
        <v>206</v>
      </c>
      <c r="AA29">
        <f t="shared" si="4"/>
        <v>206</v>
      </c>
      <c r="AB29">
        <f t="shared" si="5"/>
        <v>206</v>
      </c>
      <c r="AC29">
        <f t="shared" si="6"/>
      </c>
      <c r="AD29" s="40">
        <f t="shared" si="7"/>
      </c>
      <c r="AE29" s="1">
        <f t="shared" si="8"/>
      </c>
      <c r="AF29" s="1">
        <f t="shared" si="9"/>
      </c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</row>
    <row r="30" spans="2:53" ht="13.5" customHeight="1">
      <c r="B30" s="34">
        <f t="shared" si="10"/>
        <v>21</v>
      </c>
      <c r="C30" s="37" t="s">
        <v>198</v>
      </c>
      <c r="D30" s="37" t="s">
        <v>199</v>
      </c>
      <c r="E30" s="37" t="s">
        <v>196</v>
      </c>
      <c r="F30" s="32">
        <v>136</v>
      </c>
      <c r="G30" s="27">
        <v>20</v>
      </c>
      <c r="H30" s="27">
        <v>12</v>
      </c>
      <c r="I30" s="27"/>
      <c r="J30" s="27">
        <v>2</v>
      </c>
      <c r="K30" s="27">
        <v>0</v>
      </c>
      <c r="L30" s="27"/>
      <c r="M30" s="28">
        <f t="shared" si="0"/>
        <v>34</v>
      </c>
      <c r="N30" s="29">
        <v>87</v>
      </c>
      <c r="O30" s="27">
        <v>20</v>
      </c>
      <c r="P30" s="30">
        <v>18</v>
      </c>
      <c r="Q30" s="27">
        <v>3</v>
      </c>
      <c r="R30" s="27"/>
      <c r="S30" s="30"/>
      <c r="T30" s="30"/>
      <c r="U30" s="28">
        <f t="shared" si="1"/>
        <v>41</v>
      </c>
      <c r="V30" s="31">
        <f t="shared" si="2"/>
        <v>75</v>
      </c>
      <c r="X30"/>
      <c r="Y30">
        <f t="shared" si="3"/>
        <v>3</v>
      </c>
      <c r="Z30">
        <f t="shared" si="11"/>
        <v>281</v>
      </c>
      <c r="AA30">
        <f t="shared" si="4"/>
        <v>281</v>
      </c>
      <c r="AB30">
        <f t="shared" si="5"/>
        <v>281</v>
      </c>
      <c r="AC30">
        <f t="shared" si="6"/>
        <v>93.66666666666667</v>
      </c>
      <c r="AD30" s="40" t="str">
        <f t="shared" si="7"/>
        <v>Budapest Semesters in Mathematics</v>
      </c>
      <c r="AE30" s="1">
        <f t="shared" si="8"/>
        <v>374.6666666666667</v>
      </c>
      <c r="AF30" s="1">
        <f t="shared" si="9"/>
        <v>281</v>
      </c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</row>
    <row r="31" spans="2:53" ht="13.5" customHeight="1">
      <c r="B31" s="34">
        <f t="shared" si="10"/>
        <v>22</v>
      </c>
      <c r="C31" s="36" t="s">
        <v>9</v>
      </c>
      <c r="D31" s="36" t="s">
        <v>202</v>
      </c>
      <c r="E31" s="36" t="s">
        <v>58</v>
      </c>
      <c r="F31" s="32">
        <v>133</v>
      </c>
      <c r="G31" s="27">
        <v>20</v>
      </c>
      <c r="H31" s="27">
        <v>20</v>
      </c>
      <c r="I31" s="27">
        <v>20</v>
      </c>
      <c r="J31" s="27"/>
      <c r="K31" s="27">
        <v>1</v>
      </c>
      <c r="L31" s="27"/>
      <c r="M31" s="28">
        <f t="shared" si="0"/>
        <v>61</v>
      </c>
      <c r="N31" s="29">
        <v>117</v>
      </c>
      <c r="O31" s="27">
        <v>20</v>
      </c>
      <c r="P31" s="30">
        <v>20</v>
      </c>
      <c r="Q31" s="30">
        <v>20</v>
      </c>
      <c r="R31" s="30">
        <v>10</v>
      </c>
      <c r="S31" s="30"/>
      <c r="T31" s="30"/>
      <c r="U31" s="28">
        <f t="shared" si="1"/>
        <v>70</v>
      </c>
      <c r="V31" s="31">
        <f t="shared" si="2"/>
        <v>131</v>
      </c>
      <c r="X31"/>
      <c r="Y31">
        <f t="shared" si="3"/>
        <v>1</v>
      </c>
      <c r="Z31">
        <f t="shared" si="11"/>
        <v>131</v>
      </c>
      <c r="AA31">
        <f t="shared" si="4"/>
        <v>131</v>
      </c>
      <c r="AB31">
        <f t="shared" si="5"/>
        <v>131</v>
      </c>
      <c r="AC31">
        <f t="shared" si="6"/>
      </c>
      <c r="AD31" s="40">
        <f t="shared" si="7"/>
      </c>
      <c r="AE31" s="1">
        <f t="shared" si="8"/>
      </c>
      <c r="AF31" s="1">
        <f t="shared" si="9"/>
      </c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</row>
    <row r="32" spans="2:53" ht="13.5" customHeight="1">
      <c r="B32" s="34">
        <f t="shared" si="10"/>
        <v>23</v>
      </c>
      <c r="C32" s="36" t="s">
        <v>203</v>
      </c>
      <c r="D32" s="36" t="s">
        <v>204</v>
      </c>
      <c r="E32" s="36" t="s">
        <v>58</v>
      </c>
      <c r="F32" s="32">
        <v>35</v>
      </c>
      <c r="G32" s="27">
        <v>20</v>
      </c>
      <c r="H32" s="27">
        <v>20</v>
      </c>
      <c r="I32" s="27">
        <v>2</v>
      </c>
      <c r="J32" s="27">
        <v>20</v>
      </c>
      <c r="K32" s="27"/>
      <c r="L32" s="27">
        <v>0</v>
      </c>
      <c r="M32" s="28">
        <f t="shared" si="0"/>
        <v>62</v>
      </c>
      <c r="N32" s="29">
        <v>62</v>
      </c>
      <c r="O32" s="27">
        <v>0</v>
      </c>
      <c r="P32" s="30">
        <v>20</v>
      </c>
      <c r="Q32" s="30">
        <v>18</v>
      </c>
      <c r="R32" s="30">
        <v>16</v>
      </c>
      <c r="S32" s="30">
        <v>0</v>
      </c>
      <c r="T32" s="30"/>
      <c r="U32" s="28">
        <f t="shared" si="1"/>
        <v>54</v>
      </c>
      <c r="V32" s="31">
        <f t="shared" si="2"/>
        <v>116</v>
      </c>
      <c r="X32"/>
      <c r="Y32">
        <f t="shared" si="3"/>
        <v>2</v>
      </c>
      <c r="Z32">
        <f t="shared" si="11"/>
        <v>247</v>
      </c>
      <c r="AA32">
        <f aca="true" t="shared" si="12" ref="AA32:AA95">IF($Y32&lt;=3,$Z32,AA31)</f>
        <v>247</v>
      </c>
      <c r="AB32">
        <f aca="true" t="shared" si="13" ref="AB32:AB95">IF($Y32&lt;=4,$Z32,AB31)</f>
        <v>247</v>
      </c>
      <c r="AC32">
        <f t="shared" si="6"/>
      </c>
      <c r="AD32" s="40">
        <f t="shared" si="7"/>
      </c>
      <c r="AE32" s="1">
        <f t="shared" si="8"/>
      </c>
      <c r="AF32" s="1">
        <f t="shared" si="9"/>
      </c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</row>
    <row r="33" spans="2:53" ht="13.5" customHeight="1">
      <c r="B33" s="34">
        <f t="shared" si="10"/>
        <v>24</v>
      </c>
      <c r="C33" s="36" t="s">
        <v>6</v>
      </c>
      <c r="D33" s="36" t="s">
        <v>551</v>
      </c>
      <c r="E33" s="36" t="s">
        <v>58</v>
      </c>
      <c r="F33" s="32">
        <v>134</v>
      </c>
      <c r="G33" s="27">
        <v>20</v>
      </c>
      <c r="H33" s="27">
        <v>10</v>
      </c>
      <c r="I33" s="27">
        <v>2</v>
      </c>
      <c r="J33" s="27">
        <v>0</v>
      </c>
      <c r="K33" s="27">
        <v>0</v>
      </c>
      <c r="L33" s="27">
        <v>0</v>
      </c>
      <c r="M33" s="28">
        <f t="shared" si="0"/>
        <v>32</v>
      </c>
      <c r="N33" s="29">
        <v>100</v>
      </c>
      <c r="O33" s="27">
        <v>20</v>
      </c>
      <c r="P33" s="30">
        <v>18</v>
      </c>
      <c r="Q33" s="30">
        <v>20</v>
      </c>
      <c r="R33" s="30">
        <v>0</v>
      </c>
      <c r="S33" s="30">
        <v>0</v>
      </c>
      <c r="T33" s="30">
        <v>2</v>
      </c>
      <c r="U33" s="28">
        <f t="shared" si="1"/>
        <v>60</v>
      </c>
      <c r="V33" s="31">
        <f t="shared" si="2"/>
        <v>92</v>
      </c>
      <c r="X33"/>
      <c r="Y33">
        <f t="shared" si="3"/>
        <v>3</v>
      </c>
      <c r="Z33">
        <f t="shared" si="11"/>
        <v>339</v>
      </c>
      <c r="AA33">
        <f t="shared" si="12"/>
        <v>339</v>
      </c>
      <c r="AB33">
        <f t="shared" si="13"/>
        <v>339</v>
      </c>
      <c r="AC33">
        <f t="shared" si="6"/>
      </c>
      <c r="AD33" s="40">
        <f t="shared" si="7"/>
      </c>
      <c r="AE33" s="1">
        <f t="shared" si="8"/>
      </c>
      <c r="AF33" s="1">
        <f t="shared" si="9"/>
      </c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</row>
    <row r="34" spans="2:53" ht="13.5" customHeight="1">
      <c r="B34" s="34">
        <f t="shared" si="10"/>
        <v>25</v>
      </c>
      <c r="C34" s="36" t="s">
        <v>9</v>
      </c>
      <c r="D34" s="36" t="s">
        <v>577</v>
      </c>
      <c r="E34" s="36" t="s">
        <v>58</v>
      </c>
      <c r="F34" s="32">
        <v>31</v>
      </c>
      <c r="G34" s="27">
        <v>19</v>
      </c>
      <c r="H34" s="27">
        <v>12</v>
      </c>
      <c r="I34" s="27">
        <v>2</v>
      </c>
      <c r="J34" s="30">
        <v>0</v>
      </c>
      <c r="K34" s="27">
        <v>0</v>
      </c>
      <c r="L34" s="27"/>
      <c r="M34" s="28">
        <f t="shared" si="0"/>
        <v>33</v>
      </c>
      <c r="N34" s="29">
        <v>34</v>
      </c>
      <c r="O34" s="27">
        <v>20</v>
      </c>
      <c r="P34" s="30"/>
      <c r="Q34" s="30">
        <v>20</v>
      </c>
      <c r="R34" s="30">
        <v>5</v>
      </c>
      <c r="S34" s="30"/>
      <c r="T34" s="30"/>
      <c r="U34" s="28">
        <f t="shared" si="1"/>
        <v>45</v>
      </c>
      <c r="V34" s="31">
        <f t="shared" si="2"/>
        <v>78</v>
      </c>
      <c r="X34"/>
      <c r="Y34">
        <f t="shared" si="3"/>
        <v>4</v>
      </c>
      <c r="Z34">
        <f t="shared" si="11"/>
        <v>417</v>
      </c>
      <c r="AA34">
        <f t="shared" si="12"/>
        <v>339</v>
      </c>
      <c r="AB34">
        <f t="shared" si="13"/>
        <v>417</v>
      </c>
      <c r="AC34">
        <f t="shared" si="6"/>
      </c>
      <c r="AD34" s="40">
        <f t="shared" si="7"/>
      </c>
      <c r="AE34" s="1">
        <f t="shared" si="8"/>
      </c>
      <c r="AF34" s="1">
        <f t="shared" si="9"/>
      </c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</row>
    <row r="35" spans="2:53" ht="13.5" customHeight="1">
      <c r="B35" s="34">
        <f t="shared" si="10"/>
        <v>26</v>
      </c>
      <c r="C35" s="36" t="s">
        <v>200</v>
      </c>
      <c r="D35" s="36" t="s">
        <v>201</v>
      </c>
      <c r="E35" s="36" t="s">
        <v>58</v>
      </c>
      <c r="F35" s="32">
        <v>47</v>
      </c>
      <c r="G35" s="27">
        <v>20</v>
      </c>
      <c r="H35" s="27">
        <v>0</v>
      </c>
      <c r="I35" s="27">
        <v>3</v>
      </c>
      <c r="J35" s="27"/>
      <c r="K35" s="27">
        <v>0</v>
      </c>
      <c r="L35" s="27">
        <v>0</v>
      </c>
      <c r="M35" s="28">
        <f t="shared" si="0"/>
        <v>23</v>
      </c>
      <c r="N35" s="29">
        <v>18</v>
      </c>
      <c r="O35" s="27">
        <v>0</v>
      </c>
      <c r="P35" s="30">
        <v>19</v>
      </c>
      <c r="Q35" s="30">
        <v>20</v>
      </c>
      <c r="R35" s="30">
        <v>0</v>
      </c>
      <c r="S35" s="30"/>
      <c r="T35" s="30">
        <v>0</v>
      </c>
      <c r="U35" s="28">
        <f t="shared" si="1"/>
        <v>39</v>
      </c>
      <c r="V35" s="31">
        <f t="shared" si="2"/>
        <v>62</v>
      </c>
      <c r="X35"/>
      <c r="Y35">
        <f t="shared" si="3"/>
        <v>5</v>
      </c>
      <c r="Z35">
        <f t="shared" si="11"/>
        <v>479</v>
      </c>
      <c r="AA35">
        <f t="shared" si="12"/>
        <v>339</v>
      </c>
      <c r="AB35">
        <f t="shared" si="13"/>
        <v>417</v>
      </c>
      <c r="AC35">
        <f t="shared" si="6"/>
      </c>
      <c r="AD35" s="40">
        <f t="shared" si="7"/>
      </c>
      <c r="AE35" s="1">
        <f t="shared" si="8"/>
      </c>
      <c r="AF35" s="1">
        <f t="shared" si="9"/>
      </c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</row>
    <row r="36" spans="2:53" ht="13.5" customHeight="1">
      <c r="B36" s="34">
        <f t="shared" si="10"/>
        <v>27</v>
      </c>
      <c r="C36" s="36" t="s">
        <v>205</v>
      </c>
      <c r="D36" s="36" t="s">
        <v>553</v>
      </c>
      <c r="E36" s="36" t="s">
        <v>58</v>
      </c>
      <c r="F36" s="32">
        <v>191</v>
      </c>
      <c r="G36" s="27">
        <v>20</v>
      </c>
      <c r="H36" s="27">
        <v>8</v>
      </c>
      <c r="I36" s="27">
        <v>5</v>
      </c>
      <c r="J36" s="27">
        <v>0</v>
      </c>
      <c r="K36" s="27"/>
      <c r="L36" s="27"/>
      <c r="M36" s="28">
        <f t="shared" si="0"/>
        <v>33</v>
      </c>
      <c r="N36" s="29">
        <v>208</v>
      </c>
      <c r="O36" s="27">
        <v>0</v>
      </c>
      <c r="P36" s="30">
        <v>17</v>
      </c>
      <c r="Q36" s="30">
        <v>0</v>
      </c>
      <c r="R36" s="30">
        <v>0</v>
      </c>
      <c r="S36" s="30"/>
      <c r="T36" s="30"/>
      <c r="U36" s="28">
        <f t="shared" si="1"/>
        <v>17</v>
      </c>
      <c r="V36" s="31">
        <f t="shared" si="2"/>
        <v>50</v>
      </c>
      <c r="X36"/>
      <c r="Y36">
        <f t="shared" si="3"/>
        <v>6</v>
      </c>
      <c r="Z36">
        <f t="shared" si="11"/>
        <v>529</v>
      </c>
      <c r="AA36">
        <f t="shared" si="12"/>
        <v>339</v>
      </c>
      <c r="AB36">
        <f t="shared" si="13"/>
        <v>417</v>
      </c>
      <c r="AC36">
        <f t="shared" si="6"/>
        <v>88.16666666666667</v>
      </c>
      <c r="AD36" s="40" t="str">
        <f t="shared" si="7"/>
        <v>Charles University Prague</v>
      </c>
      <c r="AE36" s="1">
        <f t="shared" si="8"/>
        <v>427.1666666666667</v>
      </c>
      <c r="AF36" s="1">
        <f t="shared" si="9"/>
        <v>417</v>
      </c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</row>
    <row r="37" spans="2:53" ht="13.5" customHeight="1">
      <c r="B37" s="34">
        <f t="shared" si="10"/>
        <v>28</v>
      </c>
      <c r="C37" s="36" t="s">
        <v>67</v>
      </c>
      <c r="D37" s="36" t="s">
        <v>68</v>
      </c>
      <c r="E37" s="36" t="s">
        <v>69</v>
      </c>
      <c r="F37" s="32">
        <v>34</v>
      </c>
      <c r="G37" s="27">
        <v>20</v>
      </c>
      <c r="H37" s="27">
        <v>20</v>
      </c>
      <c r="I37" s="27">
        <v>20</v>
      </c>
      <c r="J37" s="27">
        <v>20</v>
      </c>
      <c r="K37" s="27"/>
      <c r="L37" s="27">
        <v>0</v>
      </c>
      <c r="M37" s="28">
        <f t="shared" si="0"/>
        <v>80</v>
      </c>
      <c r="N37" s="29">
        <v>14</v>
      </c>
      <c r="O37" s="27">
        <v>20</v>
      </c>
      <c r="P37" s="30">
        <v>20</v>
      </c>
      <c r="Q37" s="30">
        <v>20</v>
      </c>
      <c r="R37" s="30">
        <v>20</v>
      </c>
      <c r="S37" s="30">
        <v>0</v>
      </c>
      <c r="T37" s="30"/>
      <c r="U37" s="28">
        <f t="shared" si="1"/>
        <v>80</v>
      </c>
      <c r="V37" s="31">
        <f t="shared" si="2"/>
        <v>160</v>
      </c>
      <c r="X37"/>
      <c r="Y37">
        <f t="shared" si="3"/>
        <v>1</v>
      </c>
      <c r="Z37">
        <f t="shared" si="11"/>
        <v>160</v>
      </c>
      <c r="AA37">
        <f t="shared" si="12"/>
        <v>160</v>
      </c>
      <c r="AB37">
        <f t="shared" si="13"/>
        <v>160</v>
      </c>
      <c r="AC37">
        <f t="shared" si="6"/>
      </c>
      <c r="AD37" s="40">
        <f t="shared" si="7"/>
      </c>
      <c r="AE37" s="1">
        <f t="shared" si="8"/>
      </c>
      <c r="AF37" s="1">
        <f t="shared" si="9"/>
      </c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</row>
    <row r="38" spans="2:53" ht="13.5" customHeight="1">
      <c r="B38" s="34">
        <f t="shared" si="10"/>
        <v>29</v>
      </c>
      <c r="C38" s="36" t="s">
        <v>208</v>
      </c>
      <c r="D38" s="36" t="s">
        <v>209</v>
      </c>
      <c r="E38" s="36" t="s">
        <v>69</v>
      </c>
      <c r="F38" s="32">
        <v>76</v>
      </c>
      <c r="G38" s="27">
        <v>20</v>
      </c>
      <c r="H38" s="27">
        <v>20</v>
      </c>
      <c r="I38" s="27">
        <v>20</v>
      </c>
      <c r="J38" s="27">
        <v>20</v>
      </c>
      <c r="K38" s="27">
        <v>0</v>
      </c>
      <c r="L38" s="27">
        <v>0</v>
      </c>
      <c r="M38" s="28">
        <f t="shared" si="0"/>
        <v>80</v>
      </c>
      <c r="N38" s="29">
        <v>5</v>
      </c>
      <c r="O38" s="27">
        <v>20</v>
      </c>
      <c r="P38" s="30">
        <v>20</v>
      </c>
      <c r="Q38" s="30">
        <v>20</v>
      </c>
      <c r="R38" s="30">
        <v>20</v>
      </c>
      <c r="S38" s="30"/>
      <c r="T38" s="30"/>
      <c r="U38" s="28">
        <f t="shared" si="1"/>
        <v>80</v>
      </c>
      <c r="V38" s="31">
        <f t="shared" si="2"/>
        <v>160</v>
      </c>
      <c r="X38"/>
      <c r="Y38">
        <f t="shared" si="3"/>
        <v>2</v>
      </c>
      <c r="Z38">
        <f t="shared" si="11"/>
        <v>320</v>
      </c>
      <c r="AA38">
        <f t="shared" si="12"/>
        <v>320</v>
      </c>
      <c r="AB38">
        <f t="shared" si="13"/>
        <v>320</v>
      </c>
      <c r="AC38">
        <f t="shared" si="6"/>
      </c>
      <c r="AD38" s="40">
        <f t="shared" si="7"/>
      </c>
      <c r="AE38" s="1">
        <f t="shared" si="8"/>
      </c>
      <c r="AF38" s="1">
        <f t="shared" si="9"/>
      </c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</row>
    <row r="39" spans="2:53" ht="13.5" customHeight="1">
      <c r="B39" s="34">
        <f t="shared" si="10"/>
        <v>30</v>
      </c>
      <c r="C39" s="36" t="s">
        <v>17</v>
      </c>
      <c r="D39" s="36" t="s">
        <v>210</v>
      </c>
      <c r="E39" s="36" t="s">
        <v>69</v>
      </c>
      <c r="F39" s="32">
        <v>200</v>
      </c>
      <c r="G39" s="27">
        <v>20</v>
      </c>
      <c r="H39" s="27">
        <v>20</v>
      </c>
      <c r="I39" s="27">
        <v>6</v>
      </c>
      <c r="J39" s="27">
        <v>0</v>
      </c>
      <c r="K39" s="27">
        <v>0</v>
      </c>
      <c r="L39" s="27"/>
      <c r="M39" s="28">
        <f t="shared" si="0"/>
        <v>46</v>
      </c>
      <c r="N39" s="29">
        <v>154</v>
      </c>
      <c r="O39" s="27">
        <v>20</v>
      </c>
      <c r="P39" s="30">
        <v>15</v>
      </c>
      <c r="Q39" s="30">
        <v>0</v>
      </c>
      <c r="R39" s="30">
        <v>20</v>
      </c>
      <c r="S39" s="30"/>
      <c r="T39" s="30"/>
      <c r="U39" s="28">
        <f t="shared" si="1"/>
        <v>55</v>
      </c>
      <c r="V39" s="31">
        <f t="shared" si="2"/>
        <v>101</v>
      </c>
      <c r="X39"/>
      <c r="Y39">
        <f t="shared" si="3"/>
        <v>3</v>
      </c>
      <c r="Z39">
        <f t="shared" si="11"/>
        <v>421</v>
      </c>
      <c r="AA39">
        <f t="shared" si="12"/>
        <v>421</v>
      </c>
      <c r="AB39">
        <f t="shared" si="13"/>
        <v>421</v>
      </c>
      <c r="AC39">
        <f t="shared" si="6"/>
      </c>
      <c r="AD39" s="40">
        <f t="shared" si="7"/>
      </c>
      <c r="AE39" s="1">
        <f t="shared" si="8"/>
      </c>
      <c r="AF39" s="1">
        <f t="shared" si="9"/>
      </c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</row>
    <row r="40" spans="2:53" ht="13.5" customHeight="1">
      <c r="B40" s="34">
        <f t="shared" si="10"/>
        <v>31</v>
      </c>
      <c r="C40" s="36" t="s">
        <v>206</v>
      </c>
      <c r="D40" s="36" t="s">
        <v>207</v>
      </c>
      <c r="E40" s="36" t="s">
        <v>69</v>
      </c>
      <c r="F40" s="32">
        <v>224</v>
      </c>
      <c r="G40" s="27">
        <v>20</v>
      </c>
      <c r="H40" s="27">
        <v>20</v>
      </c>
      <c r="I40" s="27">
        <v>3</v>
      </c>
      <c r="J40" s="27">
        <v>0</v>
      </c>
      <c r="K40" s="27"/>
      <c r="L40" s="27"/>
      <c r="M40" s="28">
        <f t="shared" si="0"/>
        <v>43</v>
      </c>
      <c r="N40" s="29">
        <v>204</v>
      </c>
      <c r="O40" s="27">
        <v>20</v>
      </c>
      <c r="P40" s="30">
        <v>15</v>
      </c>
      <c r="Q40" s="30">
        <v>0</v>
      </c>
      <c r="R40" s="30">
        <v>18</v>
      </c>
      <c r="S40" s="30"/>
      <c r="T40" s="30"/>
      <c r="U40" s="28">
        <f t="shared" si="1"/>
        <v>53</v>
      </c>
      <c r="V40" s="31">
        <f t="shared" si="2"/>
        <v>96</v>
      </c>
      <c r="X40"/>
      <c r="Y40">
        <f t="shared" si="3"/>
        <v>4</v>
      </c>
      <c r="Z40">
        <f t="shared" si="11"/>
        <v>517</v>
      </c>
      <c r="AA40">
        <f t="shared" si="12"/>
        <v>421</v>
      </c>
      <c r="AB40">
        <f t="shared" si="13"/>
        <v>517</v>
      </c>
      <c r="AC40">
        <f t="shared" si="6"/>
        <v>129.25</v>
      </c>
      <c r="AD40" s="40" t="str">
        <f t="shared" si="7"/>
        <v>Comenius University in Bratislava</v>
      </c>
      <c r="AE40" s="1">
        <f t="shared" si="8"/>
        <v>550.25</v>
      </c>
      <c r="AF40" s="1">
        <f t="shared" si="9"/>
        <v>517</v>
      </c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</row>
    <row r="41" spans="2:53" ht="13.5" customHeight="1">
      <c r="B41" s="34">
        <f t="shared" si="10"/>
        <v>32</v>
      </c>
      <c r="C41" s="36" t="s">
        <v>104</v>
      </c>
      <c r="D41" s="36" t="s">
        <v>105</v>
      </c>
      <c r="E41" s="36" t="s">
        <v>583</v>
      </c>
      <c r="F41" s="32">
        <v>129</v>
      </c>
      <c r="G41" s="27">
        <v>20</v>
      </c>
      <c r="H41" s="27">
        <v>11</v>
      </c>
      <c r="I41" s="27"/>
      <c r="J41" s="27"/>
      <c r="K41" s="27"/>
      <c r="L41" s="27"/>
      <c r="M41" s="28">
        <f t="shared" si="0"/>
        <v>31</v>
      </c>
      <c r="N41" s="29">
        <v>90</v>
      </c>
      <c r="O41" s="27">
        <v>20</v>
      </c>
      <c r="P41" s="30">
        <v>20</v>
      </c>
      <c r="Q41" s="30">
        <v>0</v>
      </c>
      <c r="R41" s="30">
        <v>15</v>
      </c>
      <c r="S41" s="30"/>
      <c r="T41" s="30"/>
      <c r="U41" s="28">
        <f t="shared" si="1"/>
        <v>55</v>
      </c>
      <c r="V41" s="31">
        <f t="shared" si="2"/>
        <v>86</v>
      </c>
      <c r="X41"/>
      <c r="Y41">
        <f t="shared" si="3"/>
        <v>1</v>
      </c>
      <c r="Z41">
        <f t="shared" si="11"/>
        <v>86</v>
      </c>
      <c r="AA41">
        <f t="shared" si="12"/>
        <v>86</v>
      </c>
      <c r="AB41">
        <f t="shared" si="13"/>
        <v>86</v>
      </c>
      <c r="AC41">
        <f t="shared" si="6"/>
        <v>86</v>
      </c>
      <c r="AD41" s="40" t="str">
        <f t="shared" si="7"/>
        <v>Comenius University, Bratislava</v>
      </c>
      <c r="AE41" s="1">
        <f t="shared" si="8"/>
        <v>172</v>
      </c>
      <c r="AF41" s="1">
        <f t="shared" si="9"/>
        <v>86</v>
      </c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</row>
    <row r="42" spans="2:53" ht="13.5" customHeight="1">
      <c r="B42" s="34">
        <f t="shared" si="10"/>
        <v>33</v>
      </c>
      <c r="C42" s="36" t="s">
        <v>48</v>
      </c>
      <c r="D42" s="36" t="s">
        <v>109</v>
      </c>
      <c r="E42" s="36" t="s">
        <v>167</v>
      </c>
      <c r="F42" s="32">
        <v>141</v>
      </c>
      <c r="G42" s="27">
        <v>20</v>
      </c>
      <c r="H42" s="27">
        <v>20</v>
      </c>
      <c r="I42" s="27">
        <v>20</v>
      </c>
      <c r="J42" s="27">
        <v>20</v>
      </c>
      <c r="K42" s="27">
        <v>1</v>
      </c>
      <c r="L42" s="27">
        <v>5</v>
      </c>
      <c r="M42" s="28">
        <f t="shared" si="0"/>
        <v>86</v>
      </c>
      <c r="N42" s="29">
        <v>114</v>
      </c>
      <c r="O42" s="27">
        <v>0</v>
      </c>
      <c r="P42" s="30">
        <v>20</v>
      </c>
      <c r="Q42" s="30">
        <v>20</v>
      </c>
      <c r="R42" s="30"/>
      <c r="S42" s="30"/>
      <c r="T42" s="30">
        <v>1</v>
      </c>
      <c r="U42" s="28">
        <f t="shared" si="1"/>
        <v>41</v>
      </c>
      <c r="V42" s="31">
        <f t="shared" si="2"/>
        <v>127</v>
      </c>
      <c r="X42"/>
      <c r="Y42">
        <f t="shared" si="3"/>
        <v>1</v>
      </c>
      <c r="Z42">
        <f t="shared" si="11"/>
        <v>127</v>
      </c>
      <c r="AA42">
        <f t="shared" si="12"/>
        <v>127</v>
      </c>
      <c r="AB42">
        <f t="shared" si="13"/>
        <v>127</v>
      </c>
      <c r="AC42">
        <f t="shared" si="6"/>
        <v>127</v>
      </c>
      <c r="AD42" s="40" t="str">
        <f t="shared" si="7"/>
        <v>Donetsk National University</v>
      </c>
      <c r="AE42" s="1">
        <f t="shared" si="8"/>
        <v>254</v>
      </c>
      <c r="AF42" s="1">
        <f t="shared" si="9"/>
        <v>127</v>
      </c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</row>
    <row r="43" spans="2:53" ht="13.5" customHeight="1">
      <c r="B43" s="34">
        <f t="shared" si="10"/>
        <v>34</v>
      </c>
      <c r="C43" s="36" t="s">
        <v>211</v>
      </c>
      <c r="D43" s="36" t="s">
        <v>212</v>
      </c>
      <c r="E43" s="36" t="s">
        <v>213</v>
      </c>
      <c r="F43" s="32">
        <v>25</v>
      </c>
      <c r="G43" s="27">
        <v>20</v>
      </c>
      <c r="H43" s="27">
        <v>20</v>
      </c>
      <c r="I43" s="27"/>
      <c r="J43" s="27">
        <v>20</v>
      </c>
      <c r="K43" s="27"/>
      <c r="L43" s="27">
        <v>1</v>
      </c>
      <c r="M43" s="28">
        <f t="shared" si="0"/>
        <v>61</v>
      </c>
      <c r="N43" s="29">
        <v>60</v>
      </c>
      <c r="O43" s="27">
        <v>20</v>
      </c>
      <c r="P43" s="30">
        <v>20</v>
      </c>
      <c r="Q43" s="30">
        <v>20</v>
      </c>
      <c r="R43" s="30">
        <v>19</v>
      </c>
      <c r="S43" s="30"/>
      <c r="T43" s="30">
        <v>1</v>
      </c>
      <c r="U43" s="28">
        <f t="shared" si="1"/>
        <v>80</v>
      </c>
      <c r="V43" s="31">
        <f t="shared" si="2"/>
        <v>141</v>
      </c>
      <c r="X43"/>
      <c r="Y43">
        <f t="shared" si="3"/>
        <v>1</v>
      </c>
      <c r="Z43">
        <f t="shared" si="11"/>
        <v>141</v>
      </c>
      <c r="AA43">
        <f t="shared" si="12"/>
        <v>141</v>
      </c>
      <c r="AB43">
        <f t="shared" si="13"/>
        <v>141</v>
      </c>
      <c r="AC43">
        <f t="shared" si="6"/>
      </c>
      <c r="AD43" s="40">
        <f t="shared" si="7"/>
      </c>
      <c r="AE43" s="1">
        <f t="shared" si="8"/>
      </c>
      <c r="AF43" s="1">
        <f t="shared" si="9"/>
      </c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</row>
    <row r="44" spans="2:53" ht="13.5" customHeight="1">
      <c r="B44" s="34">
        <f t="shared" si="10"/>
        <v>35</v>
      </c>
      <c r="C44" s="36" t="s">
        <v>219</v>
      </c>
      <c r="D44" s="36" t="s">
        <v>220</v>
      </c>
      <c r="E44" s="36" t="s">
        <v>213</v>
      </c>
      <c r="F44" s="32">
        <v>22</v>
      </c>
      <c r="G44" s="27">
        <v>20</v>
      </c>
      <c r="H44" s="27">
        <v>20</v>
      </c>
      <c r="I44" s="27">
        <v>2</v>
      </c>
      <c r="J44" s="27"/>
      <c r="K44" s="27"/>
      <c r="L44" s="27">
        <v>6</v>
      </c>
      <c r="M44" s="28">
        <f t="shared" si="0"/>
        <v>48</v>
      </c>
      <c r="N44" s="29">
        <v>39</v>
      </c>
      <c r="O44" s="27">
        <v>20</v>
      </c>
      <c r="P44" s="30">
        <v>20</v>
      </c>
      <c r="Q44" s="30">
        <v>0</v>
      </c>
      <c r="R44" s="30">
        <v>12</v>
      </c>
      <c r="S44" s="30"/>
      <c r="T44" s="30">
        <v>1</v>
      </c>
      <c r="U44" s="28">
        <f t="shared" si="1"/>
        <v>53</v>
      </c>
      <c r="V44" s="31">
        <f t="shared" si="2"/>
        <v>101</v>
      </c>
      <c r="X44"/>
      <c r="Y44">
        <f t="shared" si="3"/>
        <v>2</v>
      </c>
      <c r="Z44">
        <f t="shared" si="11"/>
        <v>242</v>
      </c>
      <c r="AA44">
        <f t="shared" si="12"/>
        <v>242</v>
      </c>
      <c r="AB44">
        <f t="shared" si="13"/>
        <v>242</v>
      </c>
      <c r="AC44">
        <f t="shared" si="6"/>
      </c>
      <c r="AD44" s="40">
        <f t="shared" si="7"/>
      </c>
      <c r="AE44" s="1">
        <f t="shared" si="8"/>
      </c>
      <c r="AF44" s="1">
        <f t="shared" si="9"/>
      </c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</row>
    <row r="45" spans="2:53" ht="13.5" customHeight="1">
      <c r="B45" s="34">
        <f t="shared" si="10"/>
        <v>36</v>
      </c>
      <c r="C45" s="36" t="s">
        <v>217</v>
      </c>
      <c r="D45" s="36" t="s">
        <v>218</v>
      </c>
      <c r="E45" s="36" t="s">
        <v>213</v>
      </c>
      <c r="F45" s="32">
        <v>37</v>
      </c>
      <c r="G45" s="27">
        <v>20</v>
      </c>
      <c r="H45" s="27">
        <v>20</v>
      </c>
      <c r="I45" s="27">
        <v>6</v>
      </c>
      <c r="J45" s="27"/>
      <c r="K45" s="27">
        <v>0</v>
      </c>
      <c r="L45" s="27">
        <v>0</v>
      </c>
      <c r="M45" s="28">
        <f t="shared" si="0"/>
        <v>46</v>
      </c>
      <c r="N45" s="29">
        <v>56</v>
      </c>
      <c r="O45" s="27">
        <v>20</v>
      </c>
      <c r="P45" s="30"/>
      <c r="Q45" s="30">
        <v>20</v>
      </c>
      <c r="R45" s="30">
        <v>13</v>
      </c>
      <c r="S45" s="30">
        <v>0</v>
      </c>
      <c r="T45" s="30"/>
      <c r="U45" s="28">
        <f t="shared" si="1"/>
        <v>53</v>
      </c>
      <c r="V45" s="31">
        <f t="shared" si="2"/>
        <v>99</v>
      </c>
      <c r="X45"/>
      <c r="Y45">
        <f t="shared" si="3"/>
        <v>3</v>
      </c>
      <c r="Z45">
        <f t="shared" si="11"/>
        <v>341</v>
      </c>
      <c r="AA45">
        <f t="shared" si="12"/>
        <v>341</v>
      </c>
      <c r="AB45">
        <f t="shared" si="13"/>
        <v>341</v>
      </c>
      <c r="AC45">
        <f t="shared" si="6"/>
      </c>
      <c r="AD45" s="40">
        <f t="shared" si="7"/>
      </c>
      <c r="AE45" s="1">
        <f t="shared" si="8"/>
      </c>
      <c r="AF45" s="1">
        <f t="shared" si="9"/>
      </c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</row>
    <row r="46" spans="2:53" ht="13.5" customHeight="1">
      <c r="B46" s="34">
        <f t="shared" si="10"/>
        <v>37</v>
      </c>
      <c r="C46" s="36" t="s">
        <v>86</v>
      </c>
      <c r="D46" s="36" t="s">
        <v>216</v>
      </c>
      <c r="E46" s="36" t="s">
        <v>213</v>
      </c>
      <c r="F46" s="32">
        <v>74</v>
      </c>
      <c r="G46" s="27">
        <v>20</v>
      </c>
      <c r="H46" s="27">
        <v>17</v>
      </c>
      <c r="I46" s="27"/>
      <c r="J46" s="27">
        <v>3</v>
      </c>
      <c r="K46" s="27">
        <v>0</v>
      </c>
      <c r="L46" s="27"/>
      <c r="M46" s="28">
        <f t="shared" si="0"/>
        <v>40</v>
      </c>
      <c r="N46" s="29">
        <v>29</v>
      </c>
      <c r="O46" s="27"/>
      <c r="P46" s="30">
        <v>0</v>
      </c>
      <c r="Q46" s="30">
        <v>19</v>
      </c>
      <c r="R46" s="30">
        <v>13</v>
      </c>
      <c r="S46" s="30">
        <v>17</v>
      </c>
      <c r="T46" s="30"/>
      <c r="U46" s="28">
        <f t="shared" si="1"/>
        <v>49</v>
      </c>
      <c r="V46" s="31">
        <f t="shared" si="2"/>
        <v>89</v>
      </c>
      <c r="X46"/>
      <c r="Y46">
        <f t="shared" si="3"/>
        <v>4</v>
      </c>
      <c r="Z46">
        <f t="shared" si="11"/>
        <v>430</v>
      </c>
      <c r="AA46">
        <f t="shared" si="12"/>
        <v>341</v>
      </c>
      <c r="AB46">
        <f t="shared" si="13"/>
        <v>430</v>
      </c>
      <c r="AC46">
        <f t="shared" si="6"/>
      </c>
      <c r="AD46" s="40">
        <f t="shared" si="7"/>
      </c>
      <c r="AE46" s="1">
        <f t="shared" si="8"/>
      </c>
      <c r="AF46" s="1">
        <f t="shared" si="9"/>
      </c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</row>
    <row r="47" spans="2:53" ht="13.5" customHeight="1">
      <c r="B47" s="34">
        <f t="shared" si="10"/>
        <v>38</v>
      </c>
      <c r="C47" s="36" t="s">
        <v>214</v>
      </c>
      <c r="D47" s="36" t="s">
        <v>215</v>
      </c>
      <c r="E47" s="36" t="s">
        <v>213</v>
      </c>
      <c r="F47" s="32">
        <v>20</v>
      </c>
      <c r="G47" s="27">
        <v>20</v>
      </c>
      <c r="H47" s="27">
        <v>11</v>
      </c>
      <c r="I47" s="27"/>
      <c r="J47" s="27">
        <v>0</v>
      </c>
      <c r="K47" s="27"/>
      <c r="L47" s="27"/>
      <c r="M47" s="28">
        <f t="shared" si="0"/>
        <v>31</v>
      </c>
      <c r="N47" s="29">
        <v>38</v>
      </c>
      <c r="O47" s="27">
        <v>20</v>
      </c>
      <c r="P47" s="30"/>
      <c r="Q47" s="30">
        <v>20</v>
      </c>
      <c r="R47" s="30"/>
      <c r="S47" s="30">
        <v>0</v>
      </c>
      <c r="T47" s="30"/>
      <c r="U47" s="28">
        <f t="shared" si="1"/>
        <v>40</v>
      </c>
      <c r="V47" s="31">
        <f t="shared" si="2"/>
        <v>71</v>
      </c>
      <c r="X47"/>
      <c r="Y47">
        <f t="shared" si="3"/>
        <v>5</v>
      </c>
      <c r="Z47">
        <f t="shared" si="11"/>
        <v>501</v>
      </c>
      <c r="AA47">
        <f t="shared" si="12"/>
        <v>341</v>
      </c>
      <c r="AB47">
        <f t="shared" si="13"/>
        <v>430</v>
      </c>
      <c r="AC47">
        <f t="shared" si="6"/>
        <v>100.2</v>
      </c>
      <c r="AD47" s="40" t="str">
        <f t="shared" si="7"/>
        <v>École Polytechnique Paris</v>
      </c>
      <c r="AE47" s="1">
        <f t="shared" si="8"/>
        <v>441.2</v>
      </c>
      <c r="AF47" s="1">
        <f t="shared" si="9"/>
        <v>430</v>
      </c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</row>
    <row r="48" spans="2:53" ht="13.5" customHeight="1">
      <c r="B48" s="34">
        <f t="shared" si="10"/>
        <v>39</v>
      </c>
      <c r="C48" s="36" t="s">
        <v>232</v>
      </c>
      <c r="D48" s="36" t="s">
        <v>233</v>
      </c>
      <c r="E48" s="36" t="s">
        <v>222</v>
      </c>
      <c r="F48" s="32">
        <v>125</v>
      </c>
      <c r="G48" s="27">
        <v>20</v>
      </c>
      <c r="H48" s="27">
        <v>20</v>
      </c>
      <c r="I48" s="27">
        <v>20</v>
      </c>
      <c r="J48" s="27">
        <v>20</v>
      </c>
      <c r="K48" s="27">
        <v>19</v>
      </c>
      <c r="L48" s="27">
        <v>5</v>
      </c>
      <c r="M48" s="28">
        <f t="shared" si="0"/>
        <v>104</v>
      </c>
      <c r="N48" s="29">
        <v>93</v>
      </c>
      <c r="O48" s="27">
        <v>20</v>
      </c>
      <c r="P48" s="30">
        <v>20</v>
      </c>
      <c r="Q48" s="30">
        <v>20</v>
      </c>
      <c r="R48" s="30">
        <v>20</v>
      </c>
      <c r="S48" s="30">
        <v>20</v>
      </c>
      <c r="T48" s="30">
        <v>0</v>
      </c>
      <c r="U48" s="28">
        <f t="shared" si="1"/>
        <v>100</v>
      </c>
      <c r="V48" s="31">
        <f t="shared" si="2"/>
        <v>204</v>
      </c>
      <c r="X48"/>
      <c r="Y48">
        <f t="shared" si="3"/>
        <v>1</v>
      </c>
      <c r="Z48">
        <f t="shared" si="11"/>
        <v>204</v>
      </c>
      <c r="AA48">
        <f t="shared" si="12"/>
        <v>204</v>
      </c>
      <c r="AB48">
        <f t="shared" si="13"/>
        <v>204</v>
      </c>
      <c r="AC48">
        <f t="shared" si="6"/>
      </c>
      <c r="AD48" s="40">
        <f t="shared" si="7"/>
      </c>
      <c r="AE48" s="1">
        <f t="shared" si="8"/>
      </c>
      <c r="AF48" s="1">
        <f t="shared" si="9"/>
      </c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</row>
    <row r="49" spans="2:53" ht="13.5" customHeight="1">
      <c r="B49" s="34">
        <f t="shared" si="10"/>
        <v>40</v>
      </c>
      <c r="C49" s="36" t="s">
        <v>223</v>
      </c>
      <c r="D49" s="36" t="s">
        <v>224</v>
      </c>
      <c r="E49" s="36" t="s">
        <v>222</v>
      </c>
      <c r="F49" s="32">
        <v>202</v>
      </c>
      <c r="G49" s="27">
        <v>20</v>
      </c>
      <c r="H49" s="27">
        <v>20</v>
      </c>
      <c r="I49" s="27">
        <v>20</v>
      </c>
      <c r="J49" s="27">
        <v>20</v>
      </c>
      <c r="K49" s="27">
        <v>18</v>
      </c>
      <c r="L49" s="27">
        <v>2</v>
      </c>
      <c r="M49" s="28">
        <f t="shared" si="0"/>
        <v>100</v>
      </c>
      <c r="N49" s="29">
        <v>215</v>
      </c>
      <c r="O49" s="27">
        <v>20</v>
      </c>
      <c r="P49" s="30">
        <v>20</v>
      </c>
      <c r="Q49" s="30">
        <v>20</v>
      </c>
      <c r="R49" s="30">
        <v>20</v>
      </c>
      <c r="S49" s="30">
        <v>20</v>
      </c>
      <c r="T49" s="30">
        <v>0</v>
      </c>
      <c r="U49" s="28">
        <f t="shared" si="1"/>
        <v>100</v>
      </c>
      <c r="V49" s="31">
        <f t="shared" si="2"/>
        <v>200</v>
      </c>
      <c r="X49"/>
      <c r="Y49">
        <f t="shared" si="3"/>
        <v>2</v>
      </c>
      <c r="Z49">
        <f t="shared" si="11"/>
        <v>404</v>
      </c>
      <c r="AA49">
        <f t="shared" si="12"/>
        <v>404</v>
      </c>
      <c r="AB49">
        <f t="shared" si="13"/>
        <v>404</v>
      </c>
      <c r="AC49">
        <f t="shared" si="6"/>
      </c>
      <c r="AD49" s="40">
        <f t="shared" si="7"/>
      </c>
      <c r="AE49" s="1">
        <f t="shared" si="8"/>
      </c>
      <c r="AF49" s="1">
        <f t="shared" si="9"/>
      </c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</row>
    <row r="50" spans="2:53" ht="13.5" customHeight="1">
      <c r="B50" s="34">
        <f t="shared" si="10"/>
        <v>41</v>
      </c>
      <c r="C50" s="36" t="s">
        <v>221</v>
      </c>
      <c r="D50" s="36" t="s">
        <v>147</v>
      </c>
      <c r="E50" s="36" t="s">
        <v>222</v>
      </c>
      <c r="F50" s="32">
        <v>197</v>
      </c>
      <c r="G50" s="27">
        <v>20</v>
      </c>
      <c r="H50" s="27">
        <v>20</v>
      </c>
      <c r="I50" s="27">
        <v>20</v>
      </c>
      <c r="J50" s="27">
        <v>20</v>
      </c>
      <c r="K50" s="27">
        <v>15</v>
      </c>
      <c r="L50" s="27">
        <v>0</v>
      </c>
      <c r="M50" s="28">
        <f t="shared" si="0"/>
        <v>95</v>
      </c>
      <c r="N50" s="29">
        <v>239</v>
      </c>
      <c r="O50" s="27">
        <v>20</v>
      </c>
      <c r="P50" s="30">
        <v>20</v>
      </c>
      <c r="Q50" s="30">
        <v>20</v>
      </c>
      <c r="R50" s="30">
        <v>20</v>
      </c>
      <c r="S50" s="30">
        <v>20</v>
      </c>
      <c r="T50" s="30">
        <v>1</v>
      </c>
      <c r="U50" s="28">
        <f t="shared" si="1"/>
        <v>101</v>
      </c>
      <c r="V50" s="31">
        <f t="shared" si="2"/>
        <v>196</v>
      </c>
      <c r="X50"/>
      <c r="Y50">
        <f t="shared" si="3"/>
        <v>3</v>
      </c>
      <c r="Z50">
        <f t="shared" si="11"/>
        <v>600</v>
      </c>
      <c r="AA50">
        <f t="shared" si="12"/>
        <v>600</v>
      </c>
      <c r="AB50">
        <f t="shared" si="13"/>
        <v>600</v>
      </c>
      <c r="AC50">
        <f t="shared" si="6"/>
      </c>
      <c r="AD50" s="40">
        <f t="shared" si="7"/>
      </c>
      <c r="AE50" s="1">
        <f t="shared" si="8"/>
      </c>
      <c r="AF50" s="1">
        <f t="shared" si="9"/>
      </c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</row>
    <row r="51" spans="2:53" ht="13.5" customHeight="1">
      <c r="B51" s="34">
        <f t="shared" si="10"/>
        <v>42</v>
      </c>
      <c r="C51" s="36" t="s">
        <v>227</v>
      </c>
      <c r="D51" s="36" t="s">
        <v>228</v>
      </c>
      <c r="E51" s="36" t="s">
        <v>222</v>
      </c>
      <c r="F51" s="32">
        <v>20</v>
      </c>
      <c r="G51" s="27">
        <v>20</v>
      </c>
      <c r="H51" s="27">
        <v>20</v>
      </c>
      <c r="I51" s="27">
        <v>3</v>
      </c>
      <c r="J51" s="27">
        <v>20</v>
      </c>
      <c r="K51" s="27">
        <v>0</v>
      </c>
      <c r="L51" s="27">
        <v>20</v>
      </c>
      <c r="M51" s="28">
        <f t="shared" si="0"/>
        <v>83</v>
      </c>
      <c r="N51" s="29">
        <v>23</v>
      </c>
      <c r="O51" s="27">
        <v>20</v>
      </c>
      <c r="P51" s="30">
        <v>20</v>
      </c>
      <c r="Q51" s="30">
        <v>20</v>
      </c>
      <c r="R51" s="30">
        <v>20</v>
      </c>
      <c r="S51" s="30">
        <v>12</v>
      </c>
      <c r="T51" s="30">
        <v>1</v>
      </c>
      <c r="U51" s="28">
        <f t="shared" si="1"/>
        <v>93</v>
      </c>
      <c r="V51" s="31">
        <f t="shared" si="2"/>
        <v>176</v>
      </c>
      <c r="X51"/>
      <c r="Y51">
        <f t="shared" si="3"/>
        <v>4</v>
      </c>
      <c r="Z51">
        <f t="shared" si="11"/>
        <v>776</v>
      </c>
      <c r="AA51">
        <f t="shared" si="12"/>
        <v>600</v>
      </c>
      <c r="AB51">
        <f t="shared" si="13"/>
        <v>776</v>
      </c>
      <c r="AC51">
        <f t="shared" si="6"/>
      </c>
      <c r="AD51" s="40">
        <f t="shared" si="7"/>
      </c>
      <c r="AE51" s="1">
        <f t="shared" si="8"/>
      </c>
      <c r="AF51" s="1">
        <f t="shared" si="9"/>
      </c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</row>
    <row r="52" spans="2:53" ht="13.5" customHeight="1">
      <c r="B52" s="34">
        <f t="shared" si="10"/>
        <v>43</v>
      </c>
      <c r="C52" s="36" t="s">
        <v>225</v>
      </c>
      <c r="D52" s="36" t="s">
        <v>226</v>
      </c>
      <c r="E52" s="36" t="s">
        <v>222</v>
      </c>
      <c r="F52" s="32">
        <v>113</v>
      </c>
      <c r="G52" s="27">
        <v>19</v>
      </c>
      <c r="H52" s="27">
        <v>20</v>
      </c>
      <c r="I52" s="27">
        <v>14</v>
      </c>
      <c r="J52" s="27">
        <v>20</v>
      </c>
      <c r="K52" s="27">
        <v>11</v>
      </c>
      <c r="L52" s="27">
        <v>0</v>
      </c>
      <c r="M52" s="28">
        <f t="shared" si="0"/>
        <v>84</v>
      </c>
      <c r="N52" s="29">
        <v>107</v>
      </c>
      <c r="O52" s="27">
        <v>18</v>
      </c>
      <c r="P52" s="30">
        <v>20</v>
      </c>
      <c r="Q52" s="30">
        <v>20</v>
      </c>
      <c r="R52" s="30">
        <v>0</v>
      </c>
      <c r="S52" s="30">
        <v>10</v>
      </c>
      <c r="T52" s="30"/>
      <c r="U52" s="28">
        <f t="shared" si="1"/>
        <v>68</v>
      </c>
      <c r="V52" s="31">
        <f t="shared" si="2"/>
        <v>152</v>
      </c>
      <c r="X52"/>
      <c r="Y52">
        <f t="shared" si="3"/>
        <v>5</v>
      </c>
      <c r="Z52">
        <f t="shared" si="11"/>
        <v>928</v>
      </c>
      <c r="AA52">
        <f t="shared" si="12"/>
        <v>600</v>
      </c>
      <c r="AB52">
        <f t="shared" si="13"/>
        <v>776</v>
      </c>
      <c r="AC52">
        <f t="shared" si="6"/>
      </c>
      <c r="AD52" s="40">
        <f t="shared" si="7"/>
      </c>
      <c r="AE52" s="1">
        <f t="shared" si="8"/>
      </c>
      <c r="AF52" s="1">
        <f t="shared" si="9"/>
      </c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</row>
    <row r="53" spans="2:53" ht="13.5" customHeight="1">
      <c r="B53" s="34">
        <f t="shared" si="10"/>
        <v>44</v>
      </c>
      <c r="C53" s="36" t="s">
        <v>231</v>
      </c>
      <c r="D53" s="36" t="s">
        <v>165</v>
      </c>
      <c r="E53" s="36" t="s">
        <v>222</v>
      </c>
      <c r="F53" s="32">
        <v>114</v>
      </c>
      <c r="G53" s="27">
        <v>20</v>
      </c>
      <c r="H53" s="27">
        <v>20</v>
      </c>
      <c r="I53" s="27">
        <v>20</v>
      </c>
      <c r="J53" s="27">
        <v>1</v>
      </c>
      <c r="K53" s="27"/>
      <c r="L53" s="27">
        <v>11</v>
      </c>
      <c r="M53" s="28">
        <f t="shared" si="0"/>
        <v>72</v>
      </c>
      <c r="N53" s="29">
        <v>165</v>
      </c>
      <c r="O53" s="27">
        <v>20</v>
      </c>
      <c r="P53" s="30">
        <v>18</v>
      </c>
      <c r="Q53" s="30">
        <v>20</v>
      </c>
      <c r="R53" s="30">
        <v>0</v>
      </c>
      <c r="S53" s="30">
        <v>20</v>
      </c>
      <c r="T53" s="30"/>
      <c r="U53" s="28">
        <f t="shared" si="1"/>
        <v>78</v>
      </c>
      <c r="V53" s="31">
        <f t="shared" si="2"/>
        <v>150</v>
      </c>
      <c r="X53"/>
      <c r="Y53">
        <f t="shared" si="3"/>
        <v>6</v>
      </c>
      <c r="Z53">
        <f t="shared" si="11"/>
        <v>1078</v>
      </c>
      <c r="AA53">
        <f t="shared" si="12"/>
        <v>600</v>
      </c>
      <c r="AB53">
        <f t="shared" si="13"/>
        <v>776</v>
      </c>
      <c r="AC53">
        <f t="shared" si="6"/>
      </c>
      <c r="AD53" s="40">
        <f t="shared" si="7"/>
      </c>
      <c r="AE53" s="1">
        <f t="shared" si="8"/>
      </c>
      <c r="AF53" s="1">
        <f t="shared" si="9"/>
      </c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</row>
    <row r="54" spans="2:53" ht="13.5" customHeight="1">
      <c r="B54" s="34">
        <f t="shared" si="10"/>
        <v>45</v>
      </c>
      <c r="C54" s="36" t="s">
        <v>229</v>
      </c>
      <c r="D54" s="36" t="s">
        <v>230</v>
      </c>
      <c r="E54" s="36" t="s">
        <v>222</v>
      </c>
      <c r="F54" s="32">
        <v>2</v>
      </c>
      <c r="G54" s="27">
        <v>20</v>
      </c>
      <c r="H54" s="27">
        <v>10</v>
      </c>
      <c r="I54" s="27"/>
      <c r="J54" s="27">
        <v>0</v>
      </c>
      <c r="K54" s="27"/>
      <c r="L54" s="27">
        <v>0</v>
      </c>
      <c r="M54" s="28">
        <f t="shared" si="0"/>
        <v>30</v>
      </c>
      <c r="N54" s="29">
        <v>25</v>
      </c>
      <c r="O54" s="27">
        <v>20</v>
      </c>
      <c r="P54" s="30">
        <v>15</v>
      </c>
      <c r="Q54" s="30">
        <v>20</v>
      </c>
      <c r="R54" s="30">
        <v>20</v>
      </c>
      <c r="S54" s="30">
        <v>0</v>
      </c>
      <c r="T54" s="30">
        <v>0</v>
      </c>
      <c r="U54" s="28">
        <f t="shared" si="1"/>
        <v>75</v>
      </c>
      <c r="V54" s="31">
        <f t="shared" si="2"/>
        <v>105</v>
      </c>
      <c r="X54"/>
      <c r="Y54">
        <f t="shared" si="3"/>
        <v>7</v>
      </c>
      <c r="Z54">
        <f t="shared" si="11"/>
        <v>1183</v>
      </c>
      <c r="AA54">
        <f t="shared" si="12"/>
        <v>600</v>
      </c>
      <c r="AB54">
        <f t="shared" si="13"/>
        <v>776</v>
      </c>
      <c r="AC54">
        <f t="shared" si="6"/>
        <v>169</v>
      </c>
      <c r="AD54" s="40" t="str">
        <f t="shared" si="7"/>
        <v>Eötvös Loránd University</v>
      </c>
      <c r="AE54" s="1">
        <f t="shared" si="8"/>
        <v>769</v>
      </c>
      <c r="AF54" s="1">
        <f t="shared" si="9"/>
        <v>776</v>
      </c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</row>
    <row r="55" spans="2:53" ht="13.5" customHeight="1">
      <c r="B55" s="34">
        <f t="shared" si="10"/>
        <v>46</v>
      </c>
      <c r="C55" s="36" t="s">
        <v>240</v>
      </c>
      <c r="D55" s="36" t="s">
        <v>241</v>
      </c>
      <c r="E55" s="36" t="s">
        <v>570</v>
      </c>
      <c r="F55" s="32">
        <v>185</v>
      </c>
      <c r="G55" s="27">
        <v>20</v>
      </c>
      <c r="H55" s="27">
        <v>20</v>
      </c>
      <c r="I55" s="27">
        <v>8</v>
      </c>
      <c r="J55" s="27">
        <v>1</v>
      </c>
      <c r="K55" s="27">
        <v>1</v>
      </c>
      <c r="L55" s="27">
        <v>0</v>
      </c>
      <c r="M55" s="28">
        <f t="shared" si="0"/>
        <v>50</v>
      </c>
      <c r="N55" s="29">
        <v>228</v>
      </c>
      <c r="O55" s="27">
        <v>20</v>
      </c>
      <c r="P55" s="30">
        <v>12</v>
      </c>
      <c r="Q55" s="30">
        <v>20</v>
      </c>
      <c r="R55" s="30">
        <v>0</v>
      </c>
      <c r="S55" s="30">
        <v>0</v>
      </c>
      <c r="T55" s="30"/>
      <c r="U55" s="28">
        <f t="shared" si="1"/>
        <v>52</v>
      </c>
      <c r="V55" s="31">
        <f t="shared" si="2"/>
        <v>102</v>
      </c>
      <c r="X55"/>
      <c r="Y55">
        <f t="shared" si="3"/>
        <v>1</v>
      </c>
      <c r="Z55">
        <f t="shared" si="11"/>
        <v>102</v>
      </c>
      <c r="AA55">
        <f t="shared" si="12"/>
        <v>102</v>
      </c>
      <c r="AB55">
        <f t="shared" si="13"/>
        <v>102</v>
      </c>
      <c r="AC55">
        <f t="shared" si="6"/>
      </c>
      <c r="AD55" s="40">
        <f t="shared" si="7"/>
      </c>
      <c r="AE55" s="1">
        <f t="shared" si="8"/>
      </c>
      <c r="AF55" s="1">
        <f t="shared" si="9"/>
      </c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</row>
    <row r="56" spans="2:53" ht="13.5" customHeight="1">
      <c r="B56" s="34">
        <f t="shared" si="10"/>
        <v>47</v>
      </c>
      <c r="C56" s="36" t="s">
        <v>236</v>
      </c>
      <c r="D56" s="36" t="s">
        <v>237</v>
      </c>
      <c r="E56" s="36" t="s">
        <v>570</v>
      </c>
      <c r="F56" s="32">
        <v>249</v>
      </c>
      <c r="G56" s="27">
        <v>17</v>
      </c>
      <c r="H56" s="27">
        <v>6</v>
      </c>
      <c r="I56" s="27"/>
      <c r="J56" s="27"/>
      <c r="K56" s="27">
        <v>0</v>
      </c>
      <c r="L56" s="27"/>
      <c r="M56" s="28">
        <f t="shared" si="0"/>
        <v>23</v>
      </c>
      <c r="N56" s="29">
        <v>135</v>
      </c>
      <c r="O56" s="27">
        <v>20</v>
      </c>
      <c r="P56" s="30">
        <v>20</v>
      </c>
      <c r="Q56" s="27">
        <v>20</v>
      </c>
      <c r="R56" s="27">
        <v>0</v>
      </c>
      <c r="S56" s="30"/>
      <c r="T56" s="30"/>
      <c r="U56" s="28">
        <f t="shared" si="1"/>
        <v>60</v>
      </c>
      <c r="V56" s="31">
        <f t="shared" si="2"/>
        <v>83</v>
      </c>
      <c r="X56"/>
      <c r="Y56">
        <f t="shared" si="3"/>
        <v>2</v>
      </c>
      <c r="Z56">
        <f t="shared" si="11"/>
        <v>185</v>
      </c>
      <c r="AA56">
        <f t="shared" si="12"/>
        <v>185</v>
      </c>
      <c r="AB56">
        <f t="shared" si="13"/>
        <v>185</v>
      </c>
      <c r="AC56">
        <f t="shared" si="6"/>
      </c>
      <c r="AD56" s="40">
        <f t="shared" si="7"/>
      </c>
      <c r="AE56" s="1">
        <f t="shared" si="8"/>
      </c>
      <c r="AF56" s="1">
        <f t="shared" si="9"/>
      </c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</row>
    <row r="57" spans="2:53" ht="13.5" customHeight="1">
      <c r="B57" s="34">
        <f t="shared" si="10"/>
        <v>48</v>
      </c>
      <c r="C57" s="36" t="s">
        <v>238</v>
      </c>
      <c r="D57" s="36" t="s">
        <v>239</v>
      </c>
      <c r="E57" s="36" t="s">
        <v>570</v>
      </c>
      <c r="F57" s="32">
        <v>229</v>
      </c>
      <c r="G57" s="27">
        <v>20</v>
      </c>
      <c r="H57" s="27">
        <v>0</v>
      </c>
      <c r="I57" s="27"/>
      <c r="J57" s="27">
        <v>0</v>
      </c>
      <c r="K57" s="27">
        <v>0</v>
      </c>
      <c r="L57" s="27"/>
      <c r="M57" s="28">
        <f t="shared" si="0"/>
        <v>20</v>
      </c>
      <c r="N57" s="29">
        <v>134</v>
      </c>
      <c r="O57" s="27">
        <v>20</v>
      </c>
      <c r="P57" s="30">
        <v>7</v>
      </c>
      <c r="Q57" s="30">
        <v>20</v>
      </c>
      <c r="R57" s="30">
        <v>0</v>
      </c>
      <c r="S57" s="30">
        <v>0</v>
      </c>
      <c r="T57" s="30">
        <v>1</v>
      </c>
      <c r="U57" s="28">
        <f t="shared" si="1"/>
        <v>48</v>
      </c>
      <c r="V57" s="31">
        <f t="shared" si="2"/>
        <v>68</v>
      </c>
      <c r="X57"/>
      <c r="Y57">
        <f t="shared" si="3"/>
        <v>3</v>
      </c>
      <c r="Z57">
        <f t="shared" si="11"/>
        <v>253</v>
      </c>
      <c r="AA57">
        <f t="shared" si="12"/>
        <v>253</v>
      </c>
      <c r="AB57">
        <f t="shared" si="13"/>
        <v>253</v>
      </c>
      <c r="AC57">
        <f t="shared" si="6"/>
      </c>
      <c r="AD57" s="40">
        <f t="shared" si="7"/>
      </c>
      <c r="AE57" s="1">
        <f t="shared" si="8"/>
      </c>
      <c r="AF57" s="1">
        <f t="shared" si="9"/>
      </c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</row>
    <row r="58" spans="2:53" ht="13.5" customHeight="1">
      <c r="B58" s="34">
        <f t="shared" si="10"/>
        <v>49</v>
      </c>
      <c r="C58" s="36" t="s">
        <v>234</v>
      </c>
      <c r="D58" s="36" t="s">
        <v>235</v>
      </c>
      <c r="E58" s="36" t="s">
        <v>570</v>
      </c>
      <c r="F58" s="32">
        <v>81</v>
      </c>
      <c r="G58" s="27">
        <v>20</v>
      </c>
      <c r="H58" s="27">
        <v>3</v>
      </c>
      <c r="I58" s="27"/>
      <c r="J58" s="27"/>
      <c r="K58" s="27"/>
      <c r="L58" s="27"/>
      <c r="M58" s="28">
        <f t="shared" si="0"/>
        <v>23</v>
      </c>
      <c r="N58" s="29">
        <v>118</v>
      </c>
      <c r="O58" s="27">
        <v>20</v>
      </c>
      <c r="P58" s="30"/>
      <c r="Q58" s="30">
        <v>20</v>
      </c>
      <c r="R58" s="30">
        <v>0</v>
      </c>
      <c r="S58" s="30"/>
      <c r="T58" s="30"/>
      <c r="U58" s="28">
        <f t="shared" si="1"/>
        <v>40</v>
      </c>
      <c r="V58" s="31">
        <f t="shared" si="2"/>
        <v>63</v>
      </c>
      <c r="X58"/>
      <c r="Y58">
        <f t="shared" si="3"/>
        <v>4</v>
      </c>
      <c r="Z58">
        <f t="shared" si="11"/>
        <v>316</v>
      </c>
      <c r="AA58">
        <f t="shared" si="12"/>
        <v>253</v>
      </c>
      <c r="AB58">
        <f t="shared" si="13"/>
        <v>316</v>
      </c>
      <c r="AC58">
        <f t="shared" si="6"/>
      </c>
      <c r="AD58" s="40">
        <f t="shared" si="7"/>
      </c>
      <c r="AE58" s="1">
        <f t="shared" si="8"/>
      </c>
      <c r="AF58" s="1">
        <f t="shared" si="9"/>
      </c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</row>
    <row r="59" spans="2:53" ht="13.5" customHeight="1">
      <c r="B59" s="34">
        <f t="shared" si="10"/>
        <v>50</v>
      </c>
      <c r="C59" s="36" t="s">
        <v>242</v>
      </c>
      <c r="D59" s="36" t="s">
        <v>243</v>
      </c>
      <c r="E59" s="36" t="s">
        <v>570</v>
      </c>
      <c r="F59" s="32">
        <v>16</v>
      </c>
      <c r="G59" s="27">
        <v>20</v>
      </c>
      <c r="H59" s="27">
        <v>0</v>
      </c>
      <c r="I59" s="27"/>
      <c r="J59" s="27">
        <v>0</v>
      </c>
      <c r="K59" s="27">
        <v>0</v>
      </c>
      <c r="L59" s="27">
        <v>0</v>
      </c>
      <c r="M59" s="28">
        <f t="shared" si="0"/>
        <v>20</v>
      </c>
      <c r="N59" s="29">
        <v>79</v>
      </c>
      <c r="O59" s="27">
        <v>20</v>
      </c>
      <c r="P59" s="30">
        <v>0</v>
      </c>
      <c r="Q59" s="30">
        <v>20</v>
      </c>
      <c r="R59" s="30">
        <v>0</v>
      </c>
      <c r="S59" s="30">
        <v>0</v>
      </c>
      <c r="T59" s="30">
        <v>0</v>
      </c>
      <c r="U59" s="28">
        <f t="shared" si="1"/>
        <v>40</v>
      </c>
      <c r="V59" s="31">
        <f t="shared" si="2"/>
        <v>60</v>
      </c>
      <c r="X59"/>
      <c r="Y59">
        <f t="shared" si="3"/>
        <v>5</v>
      </c>
      <c r="Z59">
        <f t="shared" si="11"/>
        <v>376</v>
      </c>
      <c r="AA59">
        <f t="shared" si="12"/>
        <v>253</v>
      </c>
      <c r="AB59">
        <f t="shared" si="13"/>
        <v>316</v>
      </c>
      <c r="AC59">
        <f t="shared" si="6"/>
        <v>75.2</v>
      </c>
      <c r="AD59" s="40" t="str">
        <f t="shared" si="7"/>
        <v>Ferdowsi University of Mashad</v>
      </c>
      <c r="AE59" s="1">
        <f t="shared" si="8"/>
        <v>328.2</v>
      </c>
      <c r="AF59" s="1">
        <f t="shared" si="9"/>
        <v>316</v>
      </c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</row>
    <row r="60" spans="2:53" ht="13.5" customHeight="1">
      <c r="B60" s="34">
        <f t="shared" si="10"/>
        <v>51</v>
      </c>
      <c r="C60" s="36" t="s">
        <v>244</v>
      </c>
      <c r="D60" s="36" t="s">
        <v>245</v>
      </c>
      <c r="E60" s="36" t="s">
        <v>169</v>
      </c>
      <c r="F60" s="35">
        <v>27</v>
      </c>
      <c r="G60" s="33">
        <v>20</v>
      </c>
      <c r="H60" s="33">
        <v>20</v>
      </c>
      <c r="I60" s="33">
        <v>0</v>
      </c>
      <c r="J60" s="33"/>
      <c r="K60" s="33"/>
      <c r="L60" s="33"/>
      <c r="M60" s="28">
        <f t="shared" si="0"/>
        <v>40</v>
      </c>
      <c r="N60" s="29">
        <v>31</v>
      </c>
      <c r="O60" s="27">
        <v>0</v>
      </c>
      <c r="P60" s="30">
        <v>5</v>
      </c>
      <c r="Q60" s="30">
        <v>0</v>
      </c>
      <c r="R60" s="30"/>
      <c r="S60" s="30"/>
      <c r="T60" s="30"/>
      <c r="U60" s="28">
        <f t="shared" si="1"/>
        <v>5</v>
      </c>
      <c r="V60" s="31">
        <f t="shared" si="2"/>
        <v>45</v>
      </c>
      <c r="X60"/>
      <c r="Y60">
        <f t="shared" si="3"/>
        <v>1</v>
      </c>
      <c r="Z60">
        <f t="shared" si="11"/>
        <v>45</v>
      </c>
      <c r="AA60">
        <f t="shared" si="12"/>
        <v>45</v>
      </c>
      <c r="AB60">
        <f t="shared" si="13"/>
        <v>45</v>
      </c>
      <c r="AC60">
        <f t="shared" si="6"/>
        <v>45</v>
      </c>
      <c r="AD60" s="40" t="str">
        <f t="shared" si="7"/>
        <v>Gajah Mada University</v>
      </c>
      <c r="AE60" s="1">
        <f t="shared" si="8"/>
        <v>90</v>
      </c>
      <c r="AF60" s="1">
        <f t="shared" si="9"/>
        <v>45</v>
      </c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</row>
    <row r="61" spans="2:53" ht="13.5" customHeight="1">
      <c r="B61" s="34">
        <f t="shared" si="10"/>
        <v>52</v>
      </c>
      <c r="C61" s="36" t="s">
        <v>249</v>
      </c>
      <c r="D61" s="36" t="s">
        <v>250</v>
      </c>
      <c r="E61" s="36" t="s">
        <v>248</v>
      </c>
      <c r="F61" s="32">
        <v>179</v>
      </c>
      <c r="G61" s="27">
        <v>20</v>
      </c>
      <c r="H61" s="27">
        <v>20</v>
      </c>
      <c r="I61" s="27">
        <v>8</v>
      </c>
      <c r="J61" s="27"/>
      <c r="K61" s="27"/>
      <c r="L61" s="27"/>
      <c r="M61" s="28">
        <f t="shared" si="0"/>
        <v>48</v>
      </c>
      <c r="N61" s="29">
        <v>229</v>
      </c>
      <c r="O61" s="27">
        <v>0</v>
      </c>
      <c r="P61" s="30">
        <v>20</v>
      </c>
      <c r="Q61" s="30">
        <v>15</v>
      </c>
      <c r="R61" s="30">
        <v>0</v>
      </c>
      <c r="S61" s="30"/>
      <c r="T61" s="30"/>
      <c r="U61" s="28">
        <f t="shared" si="1"/>
        <v>35</v>
      </c>
      <c r="V61" s="31">
        <f t="shared" si="2"/>
        <v>83</v>
      </c>
      <c r="X61"/>
      <c r="Y61">
        <f t="shared" si="3"/>
        <v>1</v>
      </c>
      <c r="Z61">
        <f t="shared" si="11"/>
        <v>83</v>
      </c>
      <c r="AA61">
        <f t="shared" si="12"/>
        <v>83</v>
      </c>
      <c r="AB61">
        <f t="shared" si="13"/>
        <v>83</v>
      </c>
      <c r="AC61">
        <f t="shared" si="6"/>
      </c>
      <c r="AD61" s="40">
        <f t="shared" si="7"/>
      </c>
      <c r="AE61" s="1">
        <f t="shared" si="8"/>
      </c>
      <c r="AF61" s="1">
        <f t="shared" si="9"/>
      </c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</row>
    <row r="62" spans="2:53" ht="13.5" customHeight="1">
      <c r="B62" s="34">
        <f t="shared" si="10"/>
        <v>53</v>
      </c>
      <c r="C62" s="36" t="s">
        <v>246</v>
      </c>
      <c r="D62" s="36" t="s">
        <v>247</v>
      </c>
      <c r="E62" s="36" t="s">
        <v>248</v>
      </c>
      <c r="F62" s="32">
        <v>204</v>
      </c>
      <c r="G62" s="27">
        <v>20</v>
      </c>
      <c r="H62" s="27">
        <v>20</v>
      </c>
      <c r="I62" s="27">
        <v>2</v>
      </c>
      <c r="J62" s="27"/>
      <c r="K62" s="27">
        <v>0</v>
      </c>
      <c r="L62" s="27"/>
      <c r="M62" s="28">
        <f t="shared" si="0"/>
        <v>42</v>
      </c>
      <c r="N62" s="29">
        <v>242</v>
      </c>
      <c r="O62" s="27">
        <v>0</v>
      </c>
      <c r="P62" s="30">
        <v>10</v>
      </c>
      <c r="Q62" s="30">
        <v>0</v>
      </c>
      <c r="R62" s="30">
        <v>20</v>
      </c>
      <c r="S62" s="30">
        <v>0</v>
      </c>
      <c r="T62" s="30">
        <v>0</v>
      </c>
      <c r="U62" s="28">
        <f t="shared" si="1"/>
        <v>30</v>
      </c>
      <c r="V62" s="31">
        <f t="shared" si="2"/>
        <v>72</v>
      </c>
      <c r="X62"/>
      <c r="Y62">
        <f t="shared" si="3"/>
        <v>2</v>
      </c>
      <c r="Z62">
        <f t="shared" si="11"/>
        <v>155</v>
      </c>
      <c r="AA62">
        <f t="shared" si="12"/>
        <v>155</v>
      </c>
      <c r="AB62">
        <f t="shared" si="13"/>
        <v>155</v>
      </c>
      <c r="AC62">
        <f t="shared" si="6"/>
      </c>
      <c r="AD62" s="40">
        <f t="shared" si="7"/>
      </c>
      <c r="AE62" s="1">
        <f t="shared" si="8"/>
      </c>
      <c r="AF62" s="1">
        <f t="shared" si="9"/>
      </c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</row>
    <row r="63" spans="2:53" ht="13.5" customHeight="1">
      <c r="B63" s="34">
        <f t="shared" si="10"/>
        <v>54</v>
      </c>
      <c r="C63" s="36" t="s">
        <v>251</v>
      </c>
      <c r="D63" s="36" t="s">
        <v>252</v>
      </c>
      <c r="E63" s="36" t="s">
        <v>248</v>
      </c>
      <c r="F63" s="32">
        <v>83</v>
      </c>
      <c r="G63" s="27">
        <v>20</v>
      </c>
      <c r="H63" s="27">
        <v>12</v>
      </c>
      <c r="I63" s="27">
        <v>3</v>
      </c>
      <c r="J63" s="27"/>
      <c r="K63" s="27">
        <v>0</v>
      </c>
      <c r="L63" s="27">
        <v>0</v>
      </c>
      <c r="M63" s="28">
        <f t="shared" si="0"/>
        <v>35</v>
      </c>
      <c r="N63" s="29">
        <v>86</v>
      </c>
      <c r="O63" s="27">
        <v>20</v>
      </c>
      <c r="P63" s="30"/>
      <c r="Q63" s="30">
        <v>0</v>
      </c>
      <c r="R63" s="30">
        <v>0</v>
      </c>
      <c r="S63" s="30"/>
      <c r="T63" s="30"/>
      <c r="U63" s="28">
        <f t="shared" si="1"/>
        <v>20</v>
      </c>
      <c r="V63" s="31">
        <f t="shared" si="2"/>
        <v>55</v>
      </c>
      <c r="X63"/>
      <c r="Y63">
        <f t="shared" si="3"/>
        <v>3</v>
      </c>
      <c r="Z63">
        <f t="shared" si="11"/>
        <v>210</v>
      </c>
      <c r="AA63">
        <f t="shared" si="12"/>
        <v>210</v>
      </c>
      <c r="AB63">
        <f t="shared" si="13"/>
        <v>210</v>
      </c>
      <c r="AC63">
        <f t="shared" si="6"/>
      </c>
      <c r="AD63" s="40">
        <f t="shared" si="7"/>
      </c>
      <c r="AE63" s="1">
        <f t="shared" si="8"/>
      </c>
      <c r="AF63" s="1">
        <f t="shared" si="9"/>
      </c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</row>
    <row r="64" spans="2:53" ht="13.5" customHeight="1">
      <c r="B64" s="34">
        <f t="shared" si="10"/>
        <v>55</v>
      </c>
      <c r="C64" s="37" t="s">
        <v>253</v>
      </c>
      <c r="D64" s="37" t="s">
        <v>254</v>
      </c>
      <c r="E64" s="36" t="s">
        <v>248</v>
      </c>
      <c r="F64" s="32">
        <v>165</v>
      </c>
      <c r="G64" s="27">
        <v>20</v>
      </c>
      <c r="H64" s="27"/>
      <c r="I64" s="27">
        <v>0</v>
      </c>
      <c r="J64" s="27">
        <v>0</v>
      </c>
      <c r="K64" s="27"/>
      <c r="L64" s="27"/>
      <c r="M64" s="28">
        <f t="shared" si="0"/>
        <v>20</v>
      </c>
      <c r="N64" s="29">
        <v>131</v>
      </c>
      <c r="O64" s="27">
        <v>20</v>
      </c>
      <c r="P64" s="30"/>
      <c r="Q64" s="30">
        <v>0</v>
      </c>
      <c r="R64" s="30">
        <v>0</v>
      </c>
      <c r="S64" s="30"/>
      <c r="T64" s="30">
        <v>0</v>
      </c>
      <c r="U64" s="28">
        <f t="shared" si="1"/>
        <v>20</v>
      </c>
      <c r="V64" s="31">
        <f t="shared" si="2"/>
        <v>40</v>
      </c>
      <c r="X64"/>
      <c r="Y64">
        <f t="shared" si="3"/>
        <v>4</v>
      </c>
      <c r="Z64">
        <f t="shared" si="11"/>
        <v>250</v>
      </c>
      <c r="AA64">
        <f t="shared" si="12"/>
        <v>210</v>
      </c>
      <c r="AB64">
        <f t="shared" si="13"/>
        <v>250</v>
      </c>
      <c r="AC64">
        <f t="shared" si="6"/>
        <v>62.5</v>
      </c>
      <c r="AD64" s="40" t="str">
        <f t="shared" si="7"/>
        <v>Georg-August-Universitaet</v>
      </c>
      <c r="AE64" s="1">
        <f t="shared" si="8"/>
        <v>272.5</v>
      </c>
      <c r="AF64" s="1">
        <f t="shared" si="9"/>
        <v>250</v>
      </c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</row>
    <row r="65" spans="2:53" ht="13.5" customHeight="1">
      <c r="B65" s="34">
        <f t="shared" si="10"/>
        <v>56</v>
      </c>
      <c r="C65" s="36" t="s">
        <v>17</v>
      </c>
      <c r="D65" s="36" t="s">
        <v>152</v>
      </c>
      <c r="E65" s="36" t="s">
        <v>255</v>
      </c>
      <c r="F65" s="32">
        <v>159</v>
      </c>
      <c r="G65" s="27">
        <v>20</v>
      </c>
      <c r="H65" s="27">
        <v>20</v>
      </c>
      <c r="I65" s="27">
        <v>12</v>
      </c>
      <c r="J65" s="27"/>
      <c r="K65" s="27">
        <v>0</v>
      </c>
      <c r="L65" s="27">
        <v>0</v>
      </c>
      <c r="M65" s="28">
        <f t="shared" si="0"/>
        <v>52</v>
      </c>
      <c r="N65" s="29">
        <v>159</v>
      </c>
      <c r="O65" s="27">
        <v>0</v>
      </c>
      <c r="P65" s="30">
        <v>11</v>
      </c>
      <c r="Q65" s="30">
        <v>0</v>
      </c>
      <c r="R65" s="30">
        <v>20</v>
      </c>
      <c r="S65" s="30">
        <v>10</v>
      </c>
      <c r="T65" s="30"/>
      <c r="U65" s="28">
        <f t="shared" si="1"/>
        <v>41</v>
      </c>
      <c r="V65" s="31">
        <f t="shared" si="2"/>
        <v>93</v>
      </c>
      <c r="X65"/>
      <c r="Y65">
        <f t="shared" si="3"/>
        <v>1</v>
      </c>
      <c r="Z65">
        <f t="shared" si="11"/>
        <v>93</v>
      </c>
      <c r="AA65">
        <f t="shared" si="12"/>
        <v>93</v>
      </c>
      <c r="AB65">
        <f t="shared" si="13"/>
        <v>93</v>
      </c>
      <c r="AC65">
        <f t="shared" si="6"/>
        <v>93</v>
      </c>
      <c r="AD65" s="40" t="str">
        <f t="shared" si="7"/>
        <v>Ghent University</v>
      </c>
      <c r="AE65" s="1">
        <f t="shared" si="8"/>
        <v>186</v>
      </c>
      <c r="AF65" s="1">
        <f t="shared" si="9"/>
        <v>93</v>
      </c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</row>
    <row r="66" spans="2:53" ht="13.5" customHeight="1">
      <c r="B66" s="34">
        <f t="shared" si="10"/>
        <v>57</v>
      </c>
      <c r="C66" s="36" t="s">
        <v>260</v>
      </c>
      <c r="D66" s="36" t="s">
        <v>261</v>
      </c>
      <c r="E66" s="36" t="s">
        <v>47</v>
      </c>
      <c r="F66" s="32">
        <v>231</v>
      </c>
      <c r="G66" s="27">
        <v>20</v>
      </c>
      <c r="H66" s="27">
        <v>20</v>
      </c>
      <c r="I66" s="27">
        <v>2</v>
      </c>
      <c r="J66" s="27"/>
      <c r="K66" s="27">
        <v>1</v>
      </c>
      <c r="L66" s="27"/>
      <c r="M66" s="28">
        <f t="shared" si="0"/>
        <v>43</v>
      </c>
      <c r="N66" s="29">
        <v>214</v>
      </c>
      <c r="O66" s="27">
        <v>20</v>
      </c>
      <c r="P66" s="30">
        <v>20</v>
      </c>
      <c r="Q66" s="30">
        <v>20</v>
      </c>
      <c r="R66" s="30">
        <v>20</v>
      </c>
      <c r="S66" s="30"/>
      <c r="T66" s="30"/>
      <c r="U66" s="28">
        <f t="shared" si="1"/>
        <v>80</v>
      </c>
      <c r="V66" s="31">
        <f t="shared" si="2"/>
        <v>123</v>
      </c>
      <c r="X66"/>
      <c r="Y66">
        <f t="shared" si="3"/>
        <v>1</v>
      </c>
      <c r="Z66">
        <f t="shared" si="11"/>
        <v>123</v>
      </c>
      <c r="AA66">
        <f t="shared" si="12"/>
        <v>123</v>
      </c>
      <c r="AB66">
        <f t="shared" si="13"/>
        <v>123</v>
      </c>
      <c r="AC66">
        <f t="shared" si="6"/>
      </c>
      <c r="AD66" s="40">
        <f t="shared" si="7"/>
      </c>
      <c r="AE66" s="1">
        <f t="shared" si="8"/>
      </c>
      <c r="AF66" s="1">
        <f t="shared" si="9"/>
      </c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</row>
    <row r="67" spans="2:53" ht="13.5" customHeight="1">
      <c r="B67" s="34">
        <f t="shared" si="10"/>
        <v>58</v>
      </c>
      <c r="C67" s="36" t="s">
        <v>256</v>
      </c>
      <c r="D67" s="36" t="s">
        <v>257</v>
      </c>
      <c r="E67" s="36" t="s">
        <v>47</v>
      </c>
      <c r="F67" s="32">
        <v>137</v>
      </c>
      <c r="G67" s="27">
        <v>20</v>
      </c>
      <c r="H67" s="27">
        <v>20</v>
      </c>
      <c r="I67" s="27">
        <v>2</v>
      </c>
      <c r="J67" s="27"/>
      <c r="K67" s="27">
        <v>0</v>
      </c>
      <c r="L67" s="27"/>
      <c r="M67" s="28">
        <f t="shared" si="0"/>
        <v>42</v>
      </c>
      <c r="N67" s="29">
        <v>110</v>
      </c>
      <c r="O67" s="27">
        <v>20</v>
      </c>
      <c r="P67" s="30">
        <v>20</v>
      </c>
      <c r="Q67" s="30">
        <v>20</v>
      </c>
      <c r="R67" s="30"/>
      <c r="S67" s="30"/>
      <c r="T67" s="30">
        <v>0</v>
      </c>
      <c r="U67" s="28">
        <f t="shared" si="1"/>
        <v>60</v>
      </c>
      <c r="V67" s="31">
        <f t="shared" si="2"/>
        <v>102</v>
      </c>
      <c r="X67"/>
      <c r="Y67">
        <f t="shared" si="3"/>
        <v>2</v>
      </c>
      <c r="Z67">
        <f t="shared" si="11"/>
        <v>225</v>
      </c>
      <c r="AA67">
        <f t="shared" si="12"/>
        <v>225</v>
      </c>
      <c r="AB67">
        <f t="shared" si="13"/>
        <v>225</v>
      </c>
      <c r="AC67">
        <f t="shared" si="6"/>
      </c>
      <c r="AD67" s="40">
        <f t="shared" si="7"/>
      </c>
      <c r="AE67" s="1">
        <f t="shared" si="8"/>
      </c>
      <c r="AF67" s="1">
        <f t="shared" si="9"/>
      </c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</row>
    <row r="68" spans="2:53" ht="13.5" customHeight="1">
      <c r="B68" s="34">
        <f t="shared" si="10"/>
        <v>59</v>
      </c>
      <c r="C68" s="36" t="s">
        <v>258</v>
      </c>
      <c r="D68" s="36" t="s">
        <v>259</v>
      </c>
      <c r="E68" s="36" t="s">
        <v>47</v>
      </c>
      <c r="F68" s="32">
        <v>196</v>
      </c>
      <c r="G68" s="27">
        <v>20</v>
      </c>
      <c r="H68" s="27">
        <v>20</v>
      </c>
      <c r="I68" s="27"/>
      <c r="J68" s="27"/>
      <c r="K68" s="27">
        <v>0</v>
      </c>
      <c r="L68" s="27"/>
      <c r="M68" s="28">
        <f t="shared" si="0"/>
        <v>40</v>
      </c>
      <c r="N68" s="29">
        <v>137</v>
      </c>
      <c r="O68" s="27">
        <v>20</v>
      </c>
      <c r="P68" s="30"/>
      <c r="Q68" s="30">
        <v>20</v>
      </c>
      <c r="R68" s="30">
        <v>0</v>
      </c>
      <c r="S68" s="30">
        <v>0</v>
      </c>
      <c r="T68" s="30"/>
      <c r="U68" s="28">
        <f t="shared" si="1"/>
        <v>40</v>
      </c>
      <c r="V68" s="31">
        <f t="shared" si="2"/>
        <v>80</v>
      </c>
      <c r="X68"/>
      <c r="Y68">
        <f t="shared" si="3"/>
        <v>3</v>
      </c>
      <c r="Z68">
        <f t="shared" si="11"/>
        <v>305</v>
      </c>
      <c r="AA68">
        <f t="shared" si="12"/>
        <v>305</v>
      </c>
      <c r="AB68">
        <f t="shared" si="13"/>
        <v>305</v>
      </c>
      <c r="AC68">
        <f t="shared" si="6"/>
      </c>
      <c r="AD68" s="40">
        <f t="shared" si="7"/>
      </c>
      <c r="AE68" s="1">
        <f t="shared" si="8"/>
      </c>
      <c r="AF68" s="1">
        <f t="shared" si="9"/>
      </c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</row>
    <row r="69" spans="2:53" ht="13.5" customHeight="1">
      <c r="B69" s="34">
        <f t="shared" si="10"/>
        <v>60</v>
      </c>
      <c r="C69" s="36" t="s">
        <v>536</v>
      </c>
      <c r="D69" s="36" t="s">
        <v>537</v>
      </c>
      <c r="E69" s="36" t="s">
        <v>47</v>
      </c>
      <c r="F69" s="32">
        <v>66</v>
      </c>
      <c r="G69" s="27">
        <v>20</v>
      </c>
      <c r="H69" s="27">
        <v>15</v>
      </c>
      <c r="I69" s="27">
        <v>7</v>
      </c>
      <c r="J69" s="27">
        <v>0</v>
      </c>
      <c r="K69" s="27">
        <v>0</v>
      </c>
      <c r="L69" s="27">
        <v>0</v>
      </c>
      <c r="M69" s="28">
        <f t="shared" si="0"/>
        <v>42</v>
      </c>
      <c r="N69" s="29">
        <v>44</v>
      </c>
      <c r="O69" s="27">
        <v>0</v>
      </c>
      <c r="P69" s="30">
        <v>20</v>
      </c>
      <c r="Q69" s="30">
        <v>4</v>
      </c>
      <c r="R69" s="30">
        <v>0</v>
      </c>
      <c r="S69" s="30"/>
      <c r="T69" s="30"/>
      <c r="U69" s="28">
        <f t="shared" si="1"/>
        <v>24</v>
      </c>
      <c r="V69" s="31">
        <f t="shared" si="2"/>
        <v>66</v>
      </c>
      <c r="X69"/>
      <c r="Y69">
        <f t="shared" si="3"/>
        <v>4</v>
      </c>
      <c r="Z69">
        <f t="shared" si="11"/>
        <v>371</v>
      </c>
      <c r="AA69">
        <f t="shared" si="12"/>
        <v>305</v>
      </c>
      <c r="AB69">
        <f t="shared" si="13"/>
        <v>371</v>
      </c>
      <c r="AC69">
        <f t="shared" si="6"/>
        <v>92.75</v>
      </c>
      <c r="AD69" s="40" t="str">
        <f t="shared" si="7"/>
        <v>Helsinki University of Technology</v>
      </c>
      <c r="AE69" s="1">
        <f t="shared" si="8"/>
        <v>397.75</v>
      </c>
      <c r="AF69" s="1">
        <f t="shared" si="9"/>
        <v>371</v>
      </c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</row>
    <row r="70" spans="2:53" ht="13.5" customHeight="1">
      <c r="B70" s="34">
        <f t="shared" si="10"/>
        <v>61</v>
      </c>
      <c r="C70" s="36" t="s">
        <v>272</v>
      </c>
      <c r="D70" s="36" t="s">
        <v>273</v>
      </c>
      <c r="E70" s="36" t="s">
        <v>267</v>
      </c>
      <c r="F70" s="32">
        <v>29</v>
      </c>
      <c r="G70" s="27">
        <v>20</v>
      </c>
      <c r="H70" s="27">
        <v>20</v>
      </c>
      <c r="I70" s="27">
        <v>0</v>
      </c>
      <c r="J70" s="27">
        <v>0</v>
      </c>
      <c r="K70" s="27">
        <v>1</v>
      </c>
      <c r="L70" s="27">
        <v>1</v>
      </c>
      <c r="M70" s="28">
        <f t="shared" si="0"/>
        <v>42</v>
      </c>
      <c r="N70" s="29">
        <v>20</v>
      </c>
      <c r="O70" s="27">
        <v>20</v>
      </c>
      <c r="P70" s="30">
        <v>13</v>
      </c>
      <c r="Q70" s="30">
        <v>19</v>
      </c>
      <c r="R70" s="30">
        <v>0</v>
      </c>
      <c r="S70" s="30">
        <v>0</v>
      </c>
      <c r="T70" s="30">
        <v>0</v>
      </c>
      <c r="U70" s="28">
        <f t="shared" si="1"/>
        <v>52</v>
      </c>
      <c r="V70" s="31">
        <f t="shared" si="2"/>
        <v>94</v>
      </c>
      <c r="X70"/>
      <c r="Y70">
        <f t="shared" si="3"/>
        <v>1</v>
      </c>
      <c r="Z70">
        <f t="shared" si="11"/>
        <v>94</v>
      </c>
      <c r="AA70">
        <f t="shared" si="12"/>
        <v>94</v>
      </c>
      <c r="AB70">
        <f t="shared" si="13"/>
        <v>94</v>
      </c>
      <c r="AC70">
        <f t="shared" si="6"/>
      </c>
      <c r="AD70" s="40">
        <f t="shared" si="7"/>
      </c>
      <c r="AE70" s="1">
        <f t="shared" si="8"/>
      </c>
      <c r="AF70" s="1">
        <f t="shared" si="9"/>
      </c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</row>
    <row r="71" spans="2:53" ht="13.5" customHeight="1">
      <c r="B71" s="34">
        <f t="shared" si="10"/>
        <v>62</v>
      </c>
      <c r="C71" s="36" t="s">
        <v>268</v>
      </c>
      <c r="D71" s="36" t="s">
        <v>269</v>
      </c>
      <c r="E71" s="36" t="s">
        <v>267</v>
      </c>
      <c r="F71" s="32">
        <v>21</v>
      </c>
      <c r="G71" s="27">
        <v>20</v>
      </c>
      <c r="H71" s="27">
        <v>5</v>
      </c>
      <c r="I71" s="27">
        <v>0</v>
      </c>
      <c r="J71" s="27">
        <v>0</v>
      </c>
      <c r="K71" s="27">
        <v>1</v>
      </c>
      <c r="L71" s="27">
        <v>0</v>
      </c>
      <c r="M71" s="28">
        <f t="shared" si="0"/>
        <v>26</v>
      </c>
      <c r="N71" s="29">
        <v>47</v>
      </c>
      <c r="O71" s="27">
        <v>0</v>
      </c>
      <c r="P71" s="30">
        <v>20</v>
      </c>
      <c r="Q71" s="30">
        <v>20</v>
      </c>
      <c r="R71" s="30">
        <v>3</v>
      </c>
      <c r="S71" s="30"/>
      <c r="T71" s="30">
        <v>0</v>
      </c>
      <c r="U71" s="28">
        <f t="shared" si="1"/>
        <v>43</v>
      </c>
      <c r="V71" s="31">
        <f t="shared" si="2"/>
        <v>69</v>
      </c>
      <c r="X71"/>
      <c r="Y71">
        <f t="shared" si="3"/>
        <v>2</v>
      </c>
      <c r="Z71">
        <f t="shared" si="11"/>
        <v>163</v>
      </c>
      <c r="AA71">
        <f t="shared" si="12"/>
        <v>163</v>
      </c>
      <c r="AB71">
        <f t="shared" si="13"/>
        <v>163</v>
      </c>
      <c r="AC71">
        <f t="shared" si="6"/>
      </c>
      <c r="AD71" s="40">
        <f t="shared" si="7"/>
      </c>
      <c r="AE71" s="1">
        <f t="shared" si="8"/>
      </c>
      <c r="AF71" s="1">
        <f t="shared" si="9"/>
      </c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</row>
    <row r="72" spans="2:53" ht="13.5" customHeight="1">
      <c r="B72" s="34">
        <f t="shared" si="10"/>
        <v>63</v>
      </c>
      <c r="C72" s="36" t="s">
        <v>270</v>
      </c>
      <c r="D72" s="36" t="s">
        <v>271</v>
      </c>
      <c r="E72" s="36" t="s">
        <v>267</v>
      </c>
      <c r="F72" s="32">
        <v>183</v>
      </c>
      <c r="G72" s="27">
        <v>20</v>
      </c>
      <c r="H72" s="27">
        <v>13</v>
      </c>
      <c r="I72" s="27"/>
      <c r="J72" s="27">
        <v>0</v>
      </c>
      <c r="K72" s="27">
        <v>1</v>
      </c>
      <c r="L72" s="27"/>
      <c r="M72" s="28">
        <f t="shared" si="0"/>
        <v>34</v>
      </c>
      <c r="N72" s="29">
        <v>200</v>
      </c>
      <c r="O72" s="27">
        <v>0</v>
      </c>
      <c r="P72" s="30">
        <v>3</v>
      </c>
      <c r="Q72" s="30">
        <v>20</v>
      </c>
      <c r="R72" s="30">
        <v>5</v>
      </c>
      <c r="S72" s="30"/>
      <c r="T72" s="30">
        <v>0</v>
      </c>
      <c r="U72" s="28">
        <f t="shared" si="1"/>
        <v>28</v>
      </c>
      <c r="V72" s="31">
        <f t="shared" si="2"/>
        <v>62</v>
      </c>
      <c r="X72"/>
      <c r="Y72">
        <f t="shared" si="3"/>
        <v>3</v>
      </c>
      <c r="Z72">
        <f t="shared" si="11"/>
        <v>225</v>
      </c>
      <c r="AA72">
        <f t="shared" si="12"/>
        <v>225</v>
      </c>
      <c r="AB72">
        <f t="shared" si="13"/>
        <v>225</v>
      </c>
      <c r="AC72">
        <f t="shared" si="6"/>
      </c>
      <c r="AD72" s="40">
        <f t="shared" si="7"/>
      </c>
      <c r="AE72" s="1">
        <f t="shared" si="8"/>
      </c>
      <c r="AF72" s="1">
        <f t="shared" si="9"/>
      </c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</row>
    <row r="73" spans="2:53" ht="13.5" customHeight="1">
      <c r="B73" s="34">
        <f t="shared" si="10"/>
        <v>64</v>
      </c>
      <c r="C73" s="36" t="s">
        <v>265</v>
      </c>
      <c r="D73" s="36" t="s">
        <v>266</v>
      </c>
      <c r="E73" s="36" t="s">
        <v>267</v>
      </c>
      <c r="F73" s="32">
        <v>23</v>
      </c>
      <c r="G73" s="27">
        <v>20</v>
      </c>
      <c r="H73" s="27">
        <v>4</v>
      </c>
      <c r="I73" s="27"/>
      <c r="J73" s="27"/>
      <c r="K73" s="27">
        <v>0</v>
      </c>
      <c r="L73" s="27"/>
      <c r="M73" s="28">
        <f t="shared" si="0"/>
        <v>24</v>
      </c>
      <c r="N73" s="29">
        <v>77</v>
      </c>
      <c r="O73" s="27"/>
      <c r="P73" s="30">
        <v>20</v>
      </c>
      <c r="Q73" s="30">
        <v>0</v>
      </c>
      <c r="R73" s="30">
        <v>0</v>
      </c>
      <c r="S73" s="30"/>
      <c r="T73" s="30">
        <v>1</v>
      </c>
      <c r="U73" s="28">
        <f t="shared" si="1"/>
        <v>21</v>
      </c>
      <c r="V73" s="31">
        <f t="shared" si="2"/>
        <v>45</v>
      </c>
      <c r="X73"/>
      <c r="Y73">
        <f t="shared" si="3"/>
        <v>4</v>
      </c>
      <c r="Z73">
        <f t="shared" si="11"/>
        <v>270</v>
      </c>
      <c r="AA73">
        <f t="shared" si="12"/>
        <v>225</v>
      </c>
      <c r="AB73">
        <f t="shared" si="13"/>
        <v>270</v>
      </c>
      <c r="AC73">
        <f t="shared" si="6"/>
        <v>67.5</v>
      </c>
      <c r="AD73" s="40" t="str">
        <f t="shared" si="7"/>
        <v>Instituto Militar de Engenharia</v>
      </c>
      <c r="AE73" s="1">
        <f t="shared" si="8"/>
        <v>292.5</v>
      </c>
      <c r="AF73" s="1">
        <f t="shared" si="9"/>
        <v>270</v>
      </c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</row>
    <row r="74" spans="2:53" ht="13.5" customHeight="1">
      <c r="B74" s="34">
        <f t="shared" si="10"/>
        <v>65</v>
      </c>
      <c r="C74" s="37" t="s">
        <v>274</v>
      </c>
      <c r="D74" s="37" t="s">
        <v>275</v>
      </c>
      <c r="E74" s="37" t="s">
        <v>276</v>
      </c>
      <c r="F74" s="32">
        <v>91</v>
      </c>
      <c r="G74" s="27">
        <v>20</v>
      </c>
      <c r="H74" s="27">
        <v>20</v>
      </c>
      <c r="I74" s="27">
        <v>20</v>
      </c>
      <c r="J74" s="27"/>
      <c r="K74" s="27">
        <v>0</v>
      </c>
      <c r="L74" s="27">
        <v>0</v>
      </c>
      <c r="M74" s="28">
        <f aca="true" t="shared" si="14" ref="M74:M137">SUM(G74:L74)</f>
        <v>60</v>
      </c>
      <c r="N74" s="29">
        <v>98</v>
      </c>
      <c r="O74" s="27"/>
      <c r="P74" s="30">
        <v>19</v>
      </c>
      <c r="Q74" s="30">
        <v>0</v>
      </c>
      <c r="R74" s="30">
        <v>10</v>
      </c>
      <c r="S74" s="30"/>
      <c r="T74" s="30">
        <v>2</v>
      </c>
      <c r="U74" s="28">
        <f aca="true" t="shared" si="15" ref="U74:U137">SUM(O74:T74)</f>
        <v>31</v>
      </c>
      <c r="V74" s="31">
        <f aca="true" t="shared" si="16" ref="V74:V137">M74+U74</f>
        <v>91</v>
      </c>
      <c r="X74"/>
      <c r="Y74">
        <f t="shared" si="3"/>
        <v>1</v>
      </c>
      <c r="Z74">
        <f t="shared" si="11"/>
        <v>91</v>
      </c>
      <c r="AA74">
        <f t="shared" si="12"/>
        <v>91</v>
      </c>
      <c r="AB74">
        <f t="shared" si="13"/>
        <v>91</v>
      </c>
      <c r="AC74">
        <f t="shared" si="6"/>
      </c>
      <c r="AD74" s="40">
        <f t="shared" si="7"/>
      </c>
      <c r="AE74" s="1">
        <f t="shared" si="8"/>
      </c>
      <c r="AF74" s="1">
        <f t="shared" si="9"/>
      </c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</row>
    <row r="75" spans="2:53" ht="13.5" customHeight="1">
      <c r="B75" s="34">
        <f t="shared" si="10"/>
        <v>66</v>
      </c>
      <c r="C75" s="37" t="s">
        <v>277</v>
      </c>
      <c r="D75" s="37" t="s">
        <v>275</v>
      </c>
      <c r="E75" s="37" t="s">
        <v>276</v>
      </c>
      <c r="F75" s="32">
        <v>135</v>
      </c>
      <c r="G75" s="27">
        <v>20</v>
      </c>
      <c r="H75" s="27">
        <v>15</v>
      </c>
      <c r="I75" s="27">
        <v>5</v>
      </c>
      <c r="J75" s="27">
        <v>0</v>
      </c>
      <c r="K75" s="27">
        <v>1</v>
      </c>
      <c r="L75" s="27">
        <v>0</v>
      </c>
      <c r="M75" s="28">
        <f t="shared" si="14"/>
        <v>41</v>
      </c>
      <c r="N75" s="29">
        <v>82</v>
      </c>
      <c r="O75" s="27">
        <v>0</v>
      </c>
      <c r="P75" s="30">
        <v>15</v>
      </c>
      <c r="Q75" s="30">
        <v>0</v>
      </c>
      <c r="R75" s="30">
        <v>0</v>
      </c>
      <c r="S75" s="30">
        <v>0</v>
      </c>
      <c r="T75" s="30">
        <v>0</v>
      </c>
      <c r="U75" s="28">
        <f t="shared" si="15"/>
        <v>15</v>
      </c>
      <c r="V75" s="31">
        <f t="shared" si="16"/>
        <v>56</v>
      </c>
      <c r="X75"/>
      <c r="Y75">
        <f aca="true" t="shared" si="17" ref="Y75:Y138">IF(E75=E74,Y74+1,1)</f>
        <v>2</v>
      </c>
      <c r="Z75">
        <f t="shared" si="11"/>
        <v>147</v>
      </c>
      <c r="AA75">
        <f t="shared" si="12"/>
        <v>147</v>
      </c>
      <c r="AB75">
        <f t="shared" si="13"/>
        <v>147</v>
      </c>
      <c r="AC75">
        <f aca="true" t="shared" si="18" ref="AC75:AC138">IF($E75&lt;&gt;$E76,$Z75/$Y75,"")</f>
        <v>73.5</v>
      </c>
      <c r="AD75" s="40" t="str">
        <f aca="true" t="shared" si="19" ref="AD75:AD138">IF($E75&lt;&gt;$E76,$E75,"")</f>
        <v>Instituto Techologico de Aeronautica </v>
      </c>
      <c r="AE75" s="1">
        <f aca="true" t="shared" si="20" ref="AE75:AE138">IF($E75&lt;&gt;$E76,IF($Y75&lt;&gt;2,$AA75+$AC75,$AA75+2*$AC75),"")</f>
        <v>294</v>
      </c>
      <c r="AF75" s="1">
        <f aca="true" t="shared" si="21" ref="AF75:AF138">IF($E75&lt;&gt;$E76,$AB75,"")</f>
        <v>147</v>
      </c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</row>
    <row r="76" spans="2:53" ht="13.5" customHeight="1">
      <c r="B76" s="34">
        <f aca="true" t="shared" si="22" ref="B76:B139">B75+1</f>
        <v>67</v>
      </c>
      <c r="C76" s="36" t="s">
        <v>279</v>
      </c>
      <c r="D76" s="36" t="s">
        <v>280</v>
      </c>
      <c r="E76" s="36" t="s">
        <v>106</v>
      </c>
      <c r="F76" s="32">
        <v>181</v>
      </c>
      <c r="G76" s="27">
        <v>20</v>
      </c>
      <c r="H76" s="27">
        <v>20</v>
      </c>
      <c r="I76" s="27">
        <v>20</v>
      </c>
      <c r="J76" s="27">
        <v>3</v>
      </c>
      <c r="K76" s="27">
        <v>0</v>
      </c>
      <c r="L76" s="27">
        <v>1</v>
      </c>
      <c r="M76" s="28">
        <f t="shared" si="14"/>
        <v>64</v>
      </c>
      <c r="N76" s="29">
        <v>205</v>
      </c>
      <c r="O76" s="27">
        <v>20</v>
      </c>
      <c r="P76" s="30">
        <v>15</v>
      </c>
      <c r="Q76" s="30">
        <v>0</v>
      </c>
      <c r="R76" s="30">
        <v>20</v>
      </c>
      <c r="S76" s="30">
        <v>0</v>
      </c>
      <c r="T76" s="30">
        <v>0</v>
      </c>
      <c r="U76" s="28">
        <f t="shared" si="15"/>
        <v>55</v>
      </c>
      <c r="V76" s="31">
        <f t="shared" si="16"/>
        <v>119</v>
      </c>
      <c r="X76"/>
      <c r="Y76">
        <f t="shared" si="17"/>
        <v>1</v>
      </c>
      <c r="Z76">
        <f aca="true" t="shared" si="23" ref="Z76:Z139">IF(Y76=1,V76,Z75+V76)</f>
        <v>119</v>
      </c>
      <c r="AA76">
        <f t="shared" si="12"/>
        <v>119</v>
      </c>
      <c r="AB76">
        <f t="shared" si="13"/>
        <v>119</v>
      </c>
      <c r="AC76">
        <f t="shared" si="18"/>
      </c>
      <c r="AD76" s="40">
        <f t="shared" si="19"/>
      </c>
      <c r="AE76" s="1">
        <f t="shared" si="20"/>
      </c>
      <c r="AF76" s="1">
        <f t="shared" si="21"/>
      </c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</row>
    <row r="77" spans="2:53" ht="13.5" customHeight="1">
      <c r="B77" s="34">
        <f t="shared" si="22"/>
        <v>68</v>
      </c>
      <c r="C77" s="36" t="s">
        <v>22</v>
      </c>
      <c r="D77" s="36" t="s">
        <v>278</v>
      </c>
      <c r="E77" s="36" t="s">
        <v>106</v>
      </c>
      <c r="F77" s="32">
        <v>182</v>
      </c>
      <c r="G77" s="27">
        <v>20</v>
      </c>
      <c r="H77" s="27">
        <v>12</v>
      </c>
      <c r="I77" s="27">
        <v>2</v>
      </c>
      <c r="J77" s="27">
        <v>3</v>
      </c>
      <c r="K77" s="27">
        <v>0</v>
      </c>
      <c r="L77" s="27">
        <v>0</v>
      </c>
      <c r="M77" s="28">
        <f t="shared" si="14"/>
        <v>37</v>
      </c>
      <c r="N77" s="29">
        <v>201</v>
      </c>
      <c r="O77" s="27">
        <v>0</v>
      </c>
      <c r="P77" s="30">
        <v>20</v>
      </c>
      <c r="Q77" s="30">
        <v>0</v>
      </c>
      <c r="R77" s="30">
        <v>0</v>
      </c>
      <c r="S77" s="30">
        <v>0</v>
      </c>
      <c r="T77" s="30"/>
      <c r="U77" s="28">
        <f t="shared" si="15"/>
        <v>20</v>
      </c>
      <c r="V77" s="31">
        <f t="shared" si="16"/>
        <v>57</v>
      </c>
      <c r="X77"/>
      <c r="Y77">
        <f t="shared" si="17"/>
        <v>2</v>
      </c>
      <c r="Z77">
        <f t="shared" si="23"/>
        <v>176</v>
      </c>
      <c r="AA77">
        <f t="shared" si="12"/>
        <v>176</v>
      </c>
      <c r="AB77">
        <f t="shared" si="13"/>
        <v>176</v>
      </c>
      <c r="AC77">
        <f t="shared" si="18"/>
      </c>
      <c r="AD77" s="40">
        <f t="shared" si="19"/>
      </c>
      <c r="AE77" s="1">
        <f t="shared" si="20"/>
      </c>
      <c r="AF77" s="1">
        <f t="shared" si="21"/>
      </c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</row>
    <row r="78" spans="2:53" ht="13.5" customHeight="1">
      <c r="B78" s="34">
        <f t="shared" si="22"/>
        <v>69</v>
      </c>
      <c r="C78" s="36" t="s">
        <v>281</v>
      </c>
      <c r="D78" s="36" t="s">
        <v>282</v>
      </c>
      <c r="E78" s="36" t="s">
        <v>106</v>
      </c>
      <c r="F78" s="32">
        <v>15</v>
      </c>
      <c r="G78" s="27">
        <v>5</v>
      </c>
      <c r="H78" s="27">
        <v>12</v>
      </c>
      <c r="I78" s="27">
        <v>10</v>
      </c>
      <c r="J78" s="27"/>
      <c r="K78" s="27">
        <v>1</v>
      </c>
      <c r="L78" s="27">
        <v>0</v>
      </c>
      <c r="M78" s="28">
        <f t="shared" si="14"/>
        <v>28</v>
      </c>
      <c r="N78" s="29">
        <v>68</v>
      </c>
      <c r="O78" s="27">
        <v>0</v>
      </c>
      <c r="P78" s="30">
        <v>20</v>
      </c>
      <c r="Q78" s="30">
        <v>0</v>
      </c>
      <c r="R78" s="30">
        <v>0</v>
      </c>
      <c r="S78" s="30"/>
      <c r="T78" s="30">
        <v>0</v>
      </c>
      <c r="U78" s="28">
        <f t="shared" si="15"/>
        <v>20</v>
      </c>
      <c r="V78" s="31">
        <f t="shared" si="16"/>
        <v>48</v>
      </c>
      <c r="X78"/>
      <c r="Y78">
        <f t="shared" si="17"/>
        <v>3</v>
      </c>
      <c r="Z78">
        <f t="shared" si="23"/>
        <v>224</v>
      </c>
      <c r="AA78">
        <f t="shared" si="12"/>
        <v>224</v>
      </c>
      <c r="AB78">
        <f t="shared" si="13"/>
        <v>224</v>
      </c>
      <c r="AC78">
        <f t="shared" si="18"/>
        <v>74.66666666666667</v>
      </c>
      <c r="AD78" s="40" t="str">
        <f t="shared" si="19"/>
        <v>Instituto Tecnológico de Aeronáutica</v>
      </c>
      <c r="AE78" s="1">
        <f t="shared" si="20"/>
        <v>298.6666666666667</v>
      </c>
      <c r="AF78" s="1">
        <f t="shared" si="21"/>
        <v>224</v>
      </c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</row>
    <row r="79" spans="2:53" ht="13.5" customHeight="1">
      <c r="B79" s="34">
        <f t="shared" si="22"/>
        <v>70</v>
      </c>
      <c r="C79" s="36" t="s">
        <v>80</v>
      </c>
      <c r="D79" s="36" t="s">
        <v>81</v>
      </c>
      <c r="E79" s="36" t="s">
        <v>82</v>
      </c>
      <c r="F79" s="32">
        <v>64</v>
      </c>
      <c r="G79" s="27">
        <v>20</v>
      </c>
      <c r="H79" s="27">
        <v>19</v>
      </c>
      <c r="I79" s="27">
        <v>0</v>
      </c>
      <c r="J79" s="27">
        <v>0</v>
      </c>
      <c r="K79" s="27"/>
      <c r="L79" s="27">
        <v>4</v>
      </c>
      <c r="M79" s="28">
        <f t="shared" si="14"/>
        <v>43</v>
      </c>
      <c r="N79" s="29">
        <v>65</v>
      </c>
      <c r="O79" s="27">
        <v>20</v>
      </c>
      <c r="P79" s="30">
        <v>20</v>
      </c>
      <c r="Q79" s="30">
        <v>18</v>
      </c>
      <c r="R79" s="30"/>
      <c r="S79" s="30"/>
      <c r="T79" s="30"/>
      <c r="U79" s="28">
        <f t="shared" si="15"/>
        <v>58</v>
      </c>
      <c r="V79" s="31">
        <f t="shared" si="16"/>
        <v>101</v>
      </c>
      <c r="X79"/>
      <c r="Y79">
        <f t="shared" si="17"/>
        <v>1</v>
      </c>
      <c r="Z79">
        <f t="shared" si="23"/>
        <v>101</v>
      </c>
      <c r="AA79">
        <f t="shared" si="12"/>
        <v>101</v>
      </c>
      <c r="AB79">
        <f t="shared" si="13"/>
        <v>101</v>
      </c>
      <c r="AC79">
        <f t="shared" si="18"/>
      </c>
      <c r="AD79" s="40">
        <f t="shared" si="19"/>
      </c>
      <c r="AE79" s="1">
        <f t="shared" si="20"/>
      </c>
      <c r="AF79" s="1">
        <f t="shared" si="21"/>
      </c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</row>
    <row r="80" spans="2:53" ht="13.5" customHeight="1">
      <c r="B80" s="34">
        <f t="shared" si="22"/>
        <v>71</v>
      </c>
      <c r="C80" s="36" t="s">
        <v>284</v>
      </c>
      <c r="D80" s="36" t="s">
        <v>81</v>
      </c>
      <c r="E80" s="36" t="s">
        <v>82</v>
      </c>
      <c r="F80" s="32">
        <v>58</v>
      </c>
      <c r="G80" s="27">
        <v>20</v>
      </c>
      <c r="H80" s="27">
        <v>20</v>
      </c>
      <c r="I80" s="27">
        <v>2</v>
      </c>
      <c r="J80" s="27"/>
      <c r="K80" s="27"/>
      <c r="L80" s="27">
        <v>0</v>
      </c>
      <c r="M80" s="28">
        <f t="shared" si="14"/>
        <v>42</v>
      </c>
      <c r="N80" s="29">
        <v>76</v>
      </c>
      <c r="O80" s="27">
        <v>20</v>
      </c>
      <c r="P80" s="30">
        <v>8</v>
      </c>
      <c r="Q80" s="30">
        <v>15</v>
      </c>
      <c r="R80" s="30">
        <v>0</v>
      </c>
      <c r="S80" s="30"/>
      <c r="T80" s="30"/>
      <c r="U80" s="28">
        <f t="shared" si="15"/>
        <v>43</v>
      </c>
      <c r="V80" s="31">
        <f t="shared" si="16"/>
        <v>85</v>
      </c>
      <c r="X80"/>
      <c r="Y80">
        <f t="shared" si="17"/>
        <v>2</v>
      </c>
      <c r="Z80">
        <f t="shared" si="23"/>
        <v>186</v>
      </c>
      <c r="AA80">
        <f t="shared" si="12"/>
        <v>186</v>
      </c>
      <c r="AB80">
        <f t="shared" si="13"/>
        <v>186</v>
      </c>
      <c r="AC80">
        <f t="shared" si="18"/>
      </c>
      <c r="AD80" s="40">
        <f t="shared" si="19"/>
      </c>
      <c r="AE80" s="1">
        <f t="shared" si="20"/>
      </c>
      <c r="AF80" s="1">
        <f t="shared" si="21"/>
      </c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</row>
    <row r="81" spans="2:53" ht="13.5" customHeight="1">
      <c r="B81" s="34">
        <f t="shared" si="22"/>
        <v>72</v>
      </c>
      <c r="C81" s="36" t="s">
        <v>285</v>
      </c>
      <c r="D81" s="36" t="s">
        <v>286</v>
      </c>
      <c r="E81" s="36" t="s">
        <v>82</v>
      </c>
      <c r="F81" s="32">
        <v>209</v>
      </c>
      <c r="G81" s="27">
        <v>20</v>
      </c>
      <c r="H81" s="27">
        <v>20</v>
      </c>
      <c r="I81" s="27">
        <v>2</v>
      </c>
      <c r="J81" s="27"/>
      <c r="K81" s="27"/>
      <c r="L81" s="27"/>
      <c r="M81" s="28">
        <f t="shared" si="14"/>
        <v>42</v>
      </c>
      <c r="N81" s="29">
        <v>144</v>
      </c>
      <c r="O81" s="27">
        <v>20</v>
      </c>
      <c r="P81" s="30">
        <v>20</v>
      </c>
      <c r="Q81" s="30">
        <v>0</v>
      </c>
      <c r="R81" s="30"/>
      <c r="S81" s="30"/>
      <c r="T81" s="30"/>
      <c r="U81" s="28">
        <f t="shared" si="15"/>
        <v>40</v>
      </c>
      <c r="V81" s="31">
        <f t="shared" si="16"/>
        <v>82</v>
      </c>
      <c r="X81"/>
      <c r="Y81">
        <f t="shared" si="17"/>
        <v>3</v>
      </c>
      <c r="Z81">
        <f t="shared" si="23"/>
        <v>268</v>
      </c>
      <c r="AA81">
        <f t="shared" si="12"/>
        <v>268</v>
      </c>
      <c r="AB81">
        <f t="shared" si="13"/>
        <v>268</v>
      </c>
      <c r="AC81">
        <f t="shared" si="18"/>
      </c>
      <c r="AD81" s="40">
        <f t="shared" si="19"/>
      </c>
      <c r="AE81" s="1">
        <f t="shared" si="20"/>
      </c>
      <c r="AF81" s="1">
        <f t="shared" si="21"/>
      </c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</row>
    <row r="82" spans="2:53" ht="13.5" customHeight="1">
      <c r="B82" s="34">
        <f t="shared" si="22"/>
        <v>73</v>
      </c>
      <c r="C82" s="36" t="s">
        <v>287</v>
      </c>
      <c r="D82" s="36" t="s">
        <v>288</v>
      </c>
      <c r="E82" s="36" t="s">
        <v>82</v>
      </c>
      <c r="F82" s="32">
        <v>116</v>
      </c>
      <c r="G82" s="27">
        <v>18</v>
      </c>
      <c r="H82" s="27">
        <v>20</v>
      </c>
      <c r="I82" s="27">
        <v>4</v>
      </c>
      <c r="J82" s="27"/>
      <c r="K82" s="27">
        <v>0</v>
      </c>
      <c r="L82" s="27"/>
      <c r="M82" s="28">
        <f t="shared" si="14"/>
        <v>42</v>
      </c>
      <c r="N82" s="29">
        <v>171</v>
      </c>
      <c r="O82" s="27">
        <v>1</v>
      </c>
      <c r="P82" s="30">
        <v>7</v>
      </c>
      <c r="Q82" s="30">
        <v>20</v>
      </c>
      <c r="R82" s="30">
        <v>0</v>
      </c>
      <c r="S82" s="30"/>
      <c r="T82" s="30"/>
      <c r="U82" s="28">
        <f t="shared" si="15"/>
        <v>28</v>
      </c>
      <c r="V82" s="31">
        <f t="shared" si="16"/>
        <v>70</v>
      </c>
      <c r="X82"/>
      <c r="Y82">
        <f t="shared" si="17"/>
        <v>4</v>
      </c>
      <c r="Z82">
        <f t="shared" si="23"/>
        <v>338</v>
      </c>
      <c r="AA82">
        <f t="shared" si="12"/>
        <v>268</v>
      </c>
      <c r="AB82">
        <f t="shared" si="13"/>
        <v>338</v>
      </c>
      <c r="AC82">
        <f t="shared" si="18"/>
      </c>
      <c r="AD82" s="40">
        <f t="shared" si="19"/>
      </c>
      <c r="AE82" s="1">
        <f t="shared" si="20"/>
      </c>
      <c r="AF82" s="1">
        <f t="shared" si="21"/>
      </c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</row>
    <row r="83" spans="2:53" ht="13.5" customHeight="1">
      <c r="B83" s="34">
        <f t="shared" si="22"/>
        <v>74</v>
      </c>
      <c r="C83" s="36" t="s">
        <v>283</v>
      </c>
      <c r="D83" s="36" t="s">
        <v>561</v>
      </c>
      <c r="E83" s="36" t="s">
        <v>82</v>
      </c>
      <c r="F83" s="32">
        <v>216</v>
      </c>
      <c r="G83" s="27">
        <v>20</v>
      </c>
      <c r="H83" s="27">
        <v>3</v>
      </c>
      <c r="I83" s="27"/>
      <c r="J83" s="27">
        <v>0</v>
      </c>
      <c r="K83" s="27">
        <v>0</v>
      </c>
      <c r="L83" s="27"/>
      <c r="M83" s="28">
        <f t="shared" si="14"/>
        <v>23</v>
      </c>
      <c r="N83" s="29">
        <v>216</v>
      </c>
      <c r="O83" s="27">
        <v>0</v>
      </c>
      <c r="P83" s="30">
        <v>1</v>
      </c>
      <c r="Q83" s="30">
        <v>19</v>
      </c>
      <c r="R83" s="30"/>
      <c r="S83" s="30">
        <v>0</v>
      </c>
      <c r="T83" s="30"/>
      <c r="U83" s="28">
        <f t="shared" si="15"/>
        <v>20</v>
      </c>
      <c r="V83" s="31">
        <f t="shared" si="16"/>
        <v>43</v>
      </c>
      <c r="X83"/>
      <c r="Y83">
        <f t="shared" si="17"/>
        <v>5</v>
      </c>
      <c r="Z83">
        <f t="shared" si="23"/>
        <v>381</v>
      </c>
      <c r="AA83">
        <f t="shared" si="12"/>
        <v>268</v>
      </c>
      <c r="AB83">
        <f t="shared" si="13"/>
        <v>338</v>
      </c>
      <c r="AC83">
        <f t="shared" si="18"/>
      </c>
      <c r="AD83" s="40">
        <f t="shared" si="19"/>
      </c>
      <c r="AE83" s="1">
        <f t="shared" si="20"/>
      </c>
      <c r="AF83" s="1">
        <f t="shared" si="21"/>
      </c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</row>
    <row r="84" spans="2:53" ht="13.5" customHeight="1">
      <c r="B84" s="34">
        <f t="shared" si="22"/>
        <v>75</v>
      </c>
      <c r="C84" s="36" t="s">
        <v>289</v>
      </c>
      <c r="D84" s="36" t="s">
        <v>290</v>
      </c>
      <c r="E84" s="36" t="s">
        <v>82</v>
      </c>
      <c r="F84" s="32">
        <v>242</v>
      </c>
      <c r="G84" s="27">
        <v>20</v>
      </c>
      <c r="H84" s="27">
        <v>13</v>
      </c>
      <c r="I84" s="27"/>
      <c r="J84" s="27">
        <v>0</v>
      </c>
      <c r="K84" s="27"/>
      <c r="L84" s="27"/>
      <c r="M84" s="28">
        <f t="shared" si="14"/>
        <v>33</v>
      </c>
      <c r="N84" s="29">
        <v>220</v>
      </c>
      <c r="O84" s="27">
        <v>0</v>
      </c>
      <c r="P84" s="30">
        <v>2</v>
      </c>
      <c r="Q84" s="30"/>
      <c r="R84" s="30">
        <v>0</v>
      </c>
      <c r="S84" s="30"/>
      <c r="T84" s="30"/>
      <c r="U84" s="28">
        <f t="shared" si="15"/>
        <v>2</v>
      </c>
      <c r="V84" s="31">
        <f t="shared" si="16"/>
        <v>35</v>
      </c>
      <c r="X84"/>
      <c r="Y84">
        <f t="shared" si="17"/>
        <v>6</v>
      </c>
      <c r="Z84">
        <f t="shared" si="23"/>
        <v>416</v>
      </c>
      <c r="AA84">
        <f t="shared" si="12"/>
        <v>268</v>
      </c>
      <c r="AB84">
        <f t="shared" si="13"/>
        <v>338</v>
      </c>
      <c r="AC84">
        <f t="shared" si="18"/>
        <v>69.33333333333333</v>
      </c>
      <c r="AD84" s="40" t="str">
        <f t="shared" si="19"/>
        <v>Isfahan University of Technology</v>
      </c>
      <c r="AE84" s="1">
        <f t="shared" si="20"/>
        <v>337.3333333333333</v>
      </c>
      <c r="AF84" s="1">
        <f t="shared" si="21"/>
        <v>338</v>
      </c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</row>
    <row r="85" spans="2:53" ht="13.5" customHeight="1">
      <c r="B85" s="34">
        <f t="shared" si="22"/>
        <v>76</v>
      </c>
      <c r="C85" s="36" t="s">
        <v>298</v>
      </c>
      <c r="D85" s="36" t="s">
        <v>299</v>
      </c>
      <c r="E85" s="36" t="s">
        <v>293</v>
      </c>
      <c r="F85" s="32">
        <v>188</v>
      </c>
      <c r="G85" s="27">
        <v>20</v>
      </c>
      <c r="H85" s="27">
        <v>20</v>
      </c>
      <c r="I85" s="27">
        <v>8</v>
      </c>
      <c r="J85" s="27"/>
      <c r="K85" s="27"/>
      <c r="L85" s="27">
        <v>0</v>
      </c>
      <c r="M85" s="28">
        <f t="shared" si="14"/>
        <v>48</v>
      </c>
      <c r="N85" s="29">
        <v>246</v>
      </c>
      <c r="O85" s="27">
        <v>0</v>
      </c>
      <c r="P85" s="30">
        <v>17</v>
      </c>
      <c r="Q85" s="30">
        <v>20</v>
      </c>
      <c r="R85" s="30">
        <v>0</v>
      </c>
      <c r="S85" s="30"/>
      <c r="T85" s="30"/>
      <c r="U85" s="28">
        <f t="shared" si="15"/>
        <v>37</v>
      </c>
      <c r="V85" s="31">
        <f t="shared" si="16"/>
        <v>85</v>
      </c>
      <c r="X85"/>
      <c r="Y85">
        <f t="shared" si="17"/>
        <v>1</v>
      </c>
      <c r="Z85">
        <f t="shared" si="23"/>
        <v>85</v>
      </c>
      <c r="AA85">
        <f t="shared" si="12"/>
        <v>85</v>
      </c>
      <c r="AB85">
        <f t="shared" si="13"/>
        <v>85</v>
      </c>
      <c r="AC85">
        <f t="shared" si="18"/>
      </c>
      <c r="AD85" s="40">
        <f t="shared" si="19"/>
      </c>
      <c r="AE85" s="1">
        <f t="shared" si="20"/>
      </c>
      <c r="AF85" s="1">
        <f t="shared" si="21"/>
      </c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</row>
    <row r="86" spans="2:53" ht="13.5" customHeight="1">
      <c r="B86" s="34">
        <f t="shared" si="22"/>
        <v>77</v>
      </c>
      <c r="C86" s="36" t="s">
        <v>160</v>
      </c>
      <c r="D86" s="36" t="s">
        <v>555</v>
      </c>
      <c r="E86" s="36" t="s">
        <v>293</v>
      </c>
      <c r="F86" s="32">
        <v>161</v>
      </c>
      <c r="G86" s="27">
        <v>20</v>
      </c>
      <c r="H86" s="27">
        <v>20</v>
      </c>
      <c r="I86" s="27">
        <v>2</v>
      </c>
      <c r="J86" s="27"/>
      <c r="K86" s="27"/>
      <c r="L86" s="27"/>
      <c r="M86" s="28">
        <f t="shared" si="14"/>
        <v>42</v>
      </c>
      <c r="N86" s="29">
        <v>161</v>
      </c>
      <c r="O86" s="27">
        <v>0</v>
      </c>
      <c r="P86" s="30">
        <v>19</v>
      </c>
      <c r="Q86" s="30">
        <v>20</v>
      </c>
      <c r="R86" s="30">
        <v>0</v>
      </c>
      <c r="S86" s="30"/>
      <c r="T86" s="30"/>
      <c r="U86" s="28">
        <f t="shared" si="15"/>
        <v>39</v>
      </c>
      <c r="V86" s="31">
        <f t="shared" si="16"/>
        <v>81</v>
      </c>
      <c r="X86"/>
      <c r="Y86">
        <f t="shared" si="17"/>
        <v>2</v>
      </c>
      <c r="Z86">
        <f t="shared" si="23"/>
        <v>166</v>
      </c>
      <c r="AA86">
        <f t="shared" si="12"/>
        <v>166</v>
      </c>
      <c r="AB86">
        <f t="shared" si="13"/>
        <v>166</v>
      </c>
      <c r="AC86">
        <f t="shared" si="18"/>
      </c>
      <c r="AD86" s="40">
        <f t="shared" si="19"/>
      </c>
      <c r="AE86" s="1">
        <f t="shared" si="20"/>
      </c>
      <c r="AF86" s="1">
        <f t="shared" si="21"/>
      </c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</row>
    <row r="87" spans="2:53" ht="13.5" customHeight="1">
      <c r="B87" s="34">
        <f t="shared" si="22"/>
        <v>78</v>
      </c>
      <c r="C87" s="36" t="s">
        <v>295</v>
      </c>
      <c r="D87" s="36" t="s">
        <v>546</v>
      </c>
      <c r="E87" s="36" t="s">
        <v>293</v>
      </c>
      <c r="F87" s="32">
        <v>112</v>
      </c>
      <c r="G87" s="27">
        <v>20</v>
      </c>
      <c r="H87" s="27">
        <v>20</v>
      </c>
      <c r="I87" s="27">
        <v>7</v>
      </c>
      <c r="J87" s="27">
        <v>0</v>
      </c>
      <c r="K87" s="27"/>
      <c r="L87" s="27"/>
      <c r="M87" s="28">
        <f t="shared" si="14"/>
        <v>47</v>
      </c>
      <c r="N87" s="29">
        <v>81</v>
      </c>
      <c r="O87" s="27">
        <v>0</v>
      </c>
      <c r="P87" s="30">
        <v>18</v>
      </c>
      <c r="Q87" s="30">
        <v>15</v>
      </c>
      <c r="R87" s="30">
        <v>0</v>
      </c>
      <c r="S87" s="30">
        <v>0</v>
      </c>
      <c r="T87" s="30"/>
      <c r="U87" s="28">
        <f t="shared" si="15"/>
        <v>33</v>
      </c>
      <c r="V87" s="31">
        <f t="shared" si="16"/>
        <v>80</v>
      </c>
      <c r="X87"/>
      <c r="Y87">
        <f t="shared" si="17"/>
        <v>3</v>
      </c>
      <c r="Z87">
        <f t="shared" si="23"/>
        <v>246</v>
      </c>
      <c r="AA87">
        <f t="shared" si="12"/>
        <v>246</v>
      </c>
      <c r="AB87">
        <f t="shared" si="13"/>
        <v>246</v>
      </c>
      <c r="AC87">
        <f t="shared" si="18"/>
      </c>
      <c r="AD87" s="40">
        <f t="shared" si="19"/>
      </c>
      <c r="AE87" s="1">
        <f t="shared" si="20"/>
      </c>
      <c r="AF87" s="1">
        <f t="shared" si="21"/>
      </c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</row>
    <row r="88" spans="2:53" ht="13.5" customHeight="1">
      <c r="B88" s="34">
        <f t="shared" si="22"/>
        <v>79</v>
      </c>
      <c r="C88" s="36" t="s">
        <v>123</v>
      </c>
      <c r="D88" s="36" t="s">
        <v>294</v>
      </c>
      <c r="E88" s="36" t="s">
        <v>293</v>
      </c>
      <c r="F88" s="32">
        <v>3</v>
      </c>
      <c r="G88" s="27">
        <v>20</v>
      </c>
      <c r="H88" s="27">
        <v>20</v>
      </c>
      <c r="I88" s="27">
        <v>2</v>
      </c>
      <c r="J88" s="27">
        <v>0</v>
      </c>
      <c r="K88" s="27"/>
      <c r="L88" s="27"/>
      <c r="M88" s="28">
        <f t="shared" si="14"/>
        <v>42</v>
      </c>
      <c r="N88" s="29">
        <v>73</v>
      </c>
      <c r="O88" s="27">
        <v>20</v>
      </c>
      <c r="P88" s="30">
        <v>16</v>
      </c>
      <c r="Q88" s="30">
        <v>0</v>
      </c>
      <c r="R88" s="30">
        <v>0</v>
      </c>
      <c r="S88" s="30">
        <v>0</v>
      </c>
      <c r="T88" s="30"/>
      <c r="U88" s="28">
        <f t="shared" si="15"/>
        <v>36</v>
      </c>
      <c r="V88" s="31">
        <f t="shared" si="16"/>
        <v>78</v>
      </c>
      <c r="X88"/>
      <c r="Y88">
        <f t="shared" si="17"/>
        <v>4</v>
      </c>
      <c r="Z88">
        <f t="shared" si="23"/>
        <v>324</v>
      </c>
      <c r="AA88">
        <f t="shared" si="12"/>
        <v>246</v>
      </c>
      <c r="AB88">
        <f t="shared" si="13"/>
        <v>324</v>
      </c>
      <c r="AC88">
        <f t="shared" si="18"/>
      </c>
      <c r="AD88" s="40">
        <f t="shared" si="19"/>
      </c>
      <c r="AE88" s="1">
        <f t="shared" si="20"/>
      </c>
      <c r="AF88" s="1">
        <f t="shared" si="21"/>
      </c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</row>
    <row r="89" spans="2:53" ht="13.5" customHeight="1">
      <c r="B89" s="34">
        <f t="shared" si="22"/>
        <v>80</v>
      </c>
      <c r="C89" s="36" t="s">
        <v>291</v>
      </c>
      <c r="D89" s="36" t="s">
        <v>292</v>
      </c>
      <c r="E89" s="36" t="s">
        <v>293</v>
      </c>
      <c r="F89" s="32">
        <v>163</v>
      </c>
      <c r="G89" s="27">
        <v>20</v>
      </c>
      <c r="H89" s="27">
        <v>17</v>
      </c>
      <c r="I89" s="27">
        <v>2</v>
      </c>
      <c r="J89" s="27">
        <v>0</v>
      </c>
      <c r="K89" s="27">
        <v>0</v>
      </c>
      <c r="L89" s="27"/>
      <c r="M89" s="28">
        <f t="shared" si="14"/>
        <v>39</v>
      </c>
      <c r="N89" s="29">
        <v>164</v>
      </c>
      <c r="O89" s="27">
        <v>0</v>
      </c>
      <c r="P89" s="30">
        <v>7</v>
      </c>
      <c r="Q89" s="30">
        <v>0</v>
      </c>
      <c r="R89" s="30">
        <v>0</v>
      </c>
      <c r="S89" s="30"/>
      <c r="T89" s="30"/>
      <c r="U89" s="28">
        <f t="shared" si="15"/>
        <v>7</v>
      </c>
      <c r="V89" s="31">
        <f t="shared" si="16"/>
        <v>46</v>
      </c>
      <c r="X89"/>
      <c r="Y89">
        <f t="shared" si="17"/>
        <v>5</v>
      </c>
      <c r="Z89">
        <f t="shared" si="23"/>
        <v>370</v>
      </c>
      <c r="AA89">
        <f t="shared" si="12"/>
        <v>246</v>
      </c>
      <c r="AB89">
        <f t="shared" si="13"/>
        <v>324</v>
      </c>
      <c r="AC89">
        <f t="shared" si="18"/>
      </c>
      <c r="AD89" s="40">
        <f t="shared" si="19"/>
      </c>
      <c r="AE89" s="1">
        <f t="shared" si="20"/>
      </c>
      <c r="AF89" s="1">
        <f t="shared" si="21"/>
      </c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</row>
    <row r="90" spans="2:53" ht="13.5" customHeight="1">
      <c r="B90" s="34">
        <f t="shared" si="22"/>
        <v>81</v>
      </c>
      <c r="C90" s="36" t="s">
        <v>296</v>
      </c>
      <c r="D90" s="36" t="s">
        <v>297</v>
      </c>
      <c r="E90" s="36" t="s">
        <v>293</v>
      </c>
      <c r="F90" s="32">
        <v>223</v>
      </c>
      <c r="G90" s="27">
        <v>20</v>
      </c>
      <c r="H90" s="27">
        <v>8</v>
      </c>
      <c r="I90" s="27">
        <v>3</v>
      </c>
      <c r="J90" s="27"/>
      <c r="K90" s="27"/>
      <c r="L90" s="27"/>
      <c r="M90" s="28">
        <f t="shared" si="14"/>
        <v>31</v>
      </c>
      <c r="N90" s="29">
        <v>153</v>
      </c>
      <c r="O90" s="27">
        <v>0</v>
      </c>
      <c r="P90" s="30">
        <v>5</v>
      </c>
      <c r="Q90" s="30">
        <v>0</v>
      </c>
      <c r="R90" s="30">
        <v>0</v>
      </c>
      <c r="S90" s="30"/>
      <c r="T90" s="30"/>
      <c r="U90" s="28">
        <f t="shared" si="15"/>
        <v>5</v>
      </c>
      <c r="V90" s="31">
        <f t="shared" si="16"/>
        <v>36</v>
      </c>
      <c r="X90"/>
      <c r="Y90">
        <f t="shared" si="17"/>
        <v>6</v>
      </c>
      <c r="Z90">
        <f t="shared" si="23"/>
        <v>406</v>
      </c>
      <c r="AA90">
        <f t="shared" si="12"/>
        <v>246</v>
      </c>
      <c r="AB90">
        <f t="shared" si="13"/>
        <v>324</v>
      </c>
      <c r="AC90">
        <f t="shared" si="18"/>
        <v>67.66666666666667</v>
      </c>
      <c r="AD90" s="40" t="str">
        <f t="shared" si="19"/>
        <v>Jacobs University Bremen</v>
      </c>
      <c r="AE90" s="1">
        <f t="shared" si="20"/>
        <v>313.6666666666667</v>
      </c>
      <c r="AF90" s="1">
        <f t="shared" si="21"/>
        <v>324</v>
      </c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</row>
    <row r="91" spans="2:53" ht="13.5" customHeight="1">
      <c r="B91" s="34">
        <f t="shared" si="22"/>
        <v>82</v>
      </c>
      <c r="C91" s="37" t="s">
        <v>300</v>
      </c>
      <c r="D91" s="37" t="s">
        <v>544</v>
      </c>
      <c r="E91" s="36" t="s">
        <v>10</v>
      </c>
      <c r="F91" s="32">
        <v>107</v>
      </c>
      <c r="G91" s="27">
        <v>20</v>
      </c>
      <c r="H91" s="27">
        <v>18</v>
      </c>
      <c r="I91" s="27">
        <v>7</v>
      </c>
      <c r="J91" s="27">
        <v>20</v>
      </c>
      <c r="K91" s="27">
        <v>0</v>
      </c>
      <c r="L91" s="27">
        <v>0</v>
      </c>
      <c r="M91" s="28">
        <f t="shared" si="14"/>
        <v>65</v>
      </c>
      <c r="N91" s="29">
        <v>85</v>
      </c>
      <c r="O91" s="27">
        <v>20</v>
      </c>
      <c r="P91" s="30">
        <v>20</v>
      </c>
      <c r="Q91" s="30">
        <v>20</v>
      </c>
      <c r="R91" s="30">
        <v>20</v>
      </c>
      <c r="S91" s="30">
        <v>20</v>
      </c>
      <c r="T91" s="30">
        <v>0</v>
      </c>
      <c r="U91" s="28">
        <f t="shared" si="15"/>
        <v>100</v>
      </c>
      <c r="V91" s="31">
        <f t="shared" si="16"/>
        <v>165</v>
      </c>
      <c r="X91"/>
      <c r="Y91">
        <f t="shared" si="17"/>
        <v>1</v>
      </c>
      <c r="Z91">
        <f t="shared" si="23"/>
        <v>165</v>
      </c>
      <c r="AA91">
        <f t="shared" si="12"/>
        <v>165</v>
      </c>
      <c r="AB91">
        <f t="shared" si="13"/>
        <v>165</v>
      </c>
      <c r="AC91">
        <f t="shared" si="18"/>
      </c>
      <c r="AD91" s="40">
        <f t="shared" si="19"/>
      </c>
      <c r="AE91" s="1">
        <f t="shared" si="20"/>
      </c>
      <c r="AF91" s="1">
        <f t="shared" si="21"/>
      </c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</row>
    <row r="92" spans="2:53" ht="13.5" customHeight="1">
      <c r="B92" s="34">
        <f t="shared" si="22"/>
        <v>83</v>
      </c>
      <c r="C92" s="37" t="s">
        <v>543</v>
      </c>
      <c r="D92" s="37" t="s">
        <v>98</v>
      </c>
      <c r="E92" s="36" t="s">
        <v>10</v>
      </c>
      <c r="F92" s="32">
        <v>106</v>
      </c>
      <c r="G92" s="27">
        <v>20</v>
      </c>
      <c r="H92" s="27">
        <v>20</v>
      </c>
      <c r="I92" s="27">
        <v>20</v>
      </c>
      <c r="J92" s="27">
        <v>0</v>
      </c>
      <c r="K92" s="27">
        <v>17</v>
      </c>
      <c r="L92" s="27">
        <v>17</v>
      </c>
      <c r="M92" s="28">
        <f t="shared" si="14"/>
        <v>94</v>
      </c>
      <c r="N92" s="29">
        <v>83</v>
      </c>
      <c r="O92" s="27">
        <v>0</v>
      </c>
      <c r="P92" s="30">
        <v>20</v>
      </c>
      <c r="Q92" s="30">
        <v>20</v>
      </c>
      <c r="R92" s="30">
        <v>0</v>
      </c>
      <c r="S92" s="30">
        <v>0</v>
      </c>
      <c r="T92" s="30">
        <v>3</v>
      </c>
      <c r="U92" s="28">
        <f t="shared" si="15"/>
        <v>43</v>
      </c>
      <c r="V92" s="31">
        <f t="shared" si="16"/>
        <v>137</v>
      </c>
      <c r="X92"/>
      <c r="Y92">
        <f t="shared" si="17"/>
        <v>2</v>
      </c>
      <c r="Z92">
        <f t="shared" si="23"/>
        <v>302</v>
      </c>
      <c r="AA92">
        <f t="shared" si="12"/>
        <v>302</v>
      </c>
      <c r="AB92">
        <f t="shared" si="13"/>
        <v>302</v>
      </c>
      <c r="AC92">
        <f t="shared" si="18"/>
      </c>
      <c r="AD92" s="40">
        <f t="shared" si="19"/>
      </c>
      <c r="AE92" s="1">
        <f t="shared" si="20"/>
      </c>
      <c r="AF92" s="1">
        <f t="shared" si="21"/>
      </c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</row>
    <row r="93" spans="2:53" ht="13.5" customHeight="1">
      <c r="B93" s="34">
        <f t="shared" si="22"/>
        <v>84</v>
      </c>
      <c r="C93" s="37" t="s">
        <v>117</v>
      </c>
      <c r="D93" s="37" t="s">
        <v>545</v>
      </c>
      <c r="E93" s="36" t="s">
        <v>10</v>
      </c>
      <c r="F93" s="32">
        <v>109</v>
      </c>
      <c r="G93" s="27">
        <v>20</v>
      </c>
      <c r="H93" s="27">
        <v>16</v>
      </c>
      <c r="I93" s="27">
        <v>5</v>
      </c>
      <c r="J93" s="27">
        <v>20</v>
      </c>
      <c r="K93" s="27">
        <v>0</v>
      </c>
      <c r="L93" s="27">
        <v>1</v>
      </c>
      <c r="M93" s="28">
        <f t="shared" si="14"/>
        <v>62</v>
      </c>
      <c r="N93" s="29">
        <v>89</v>
      </c>
      <c r="O93" s="27">
        <v>20</v>
      </c>
      <c r="P93" s="30">
        <v>20</v>
      </c>
      <c r="Q93" s="30">
        <v>0</v>
      </c>
      <c r="R93" s="30">
        <v>0</v>
      </c>
      <c r="S93" s="30">
        <v>0</v>
      </c>
      <c r="T93" s="30">
        <v>1</v>
      </c>
      <c r="U93" s="28">
        <f t="shared" si="15"/>
        <v>41</v>
      </c>
      <c r="V93" s="31">
        <f t="shared" si="16"/>
        <v>103</v>
      </c>
      <c r="X93"/>
      <c r="Y93">
        <f t="shared" si="17"/>
        <v>3</v>
      </c>
      <c r="Z93">
        <f t="shared" si="23"/>
        <v>405</v>
      </c>
      <c r="AA93">
        <f t="shared" si="12"/>
        <v>405</v>
      </c>
      <c r="AB93">
        <f t="shared" si="13"/>
        <v>405</v>
      </c>
      <c r="AC93">
        <f t="shared" si="18"/>
      </c>
      <c r="AD93" s="40">
        <f t="shared" si="19"/>
      </c>
      <c r="AE93" s="1">
        <f t="shared" si="20"/>
      </c>
      <c r="AF93" s="1">
        <f t="shared" si="21"/>
      </c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</row>
    <row r="94" spans="2:53" ht="13.5" customHeight="1">
      <c r="B94" s="34">
        <f t="shared" si="22"/>
        <v>85</v>
      </c>
      <c r="C94" s="37" t="s">
        <v>99</v>
      </c>
      <c r="D94" s="37" t="s">
        <v>155</v>
      </c>
      <c r="E94" s="36" t="s">
        <v>10</v>
      </c>
      <c r="F94" s="32">
        <v>233</v>
      </c>
      <c r="G94" s="27">
        <v>20</v>
      </c>
      <c r="H94" s="27">
        <v>20</v>
      </c>
      <c r="I94" s="27">
        <v>0</v>
      </c>
      <c r="J94" s="27">
        <v>3</v>
      </c>
      <c r="K94" s="27"/>
      <c r="L94" s="27"/>
      <c r="M94" s="28">
        <f t="shared" si="14"/>
        <v>43</v>
      </c>
      <c r="N94" s="29">
        <v>138</v>
      </c>
      <c r="O94" s="27">
        <v>0</v>
      </c>
      <c r="P94" s="30">
        <v>4</v>
      </c>
      <c r="Q94" s="30">
        <v>0</v>
      </c>
      <c r="R94" s="30"/>
      <c r="S94" s="30"/>
      <c r="T94" s="30">
        <v>0</v>
      </c>
      <c r="U94" s="28">
        <f t="shared" si="15"/>
        <v>4</v>
      </c>
      <c r="V94" s="31">
        <f t="shared" si="16"/>
        <v>47</v>
      </c>
      <c r="X94"/>
      <c r="Y94">
        <f t="shared" si="17"/>
        <v>4</v>
      </c>
      <c r="Z94">
        <f t="shared" si="23"/>
        <v>452</v>
      </c>
      <c r="AA94">
        <f t="shared" si="12"/>
        <v>405</v>
      </c>
      <c r="AB94">
        <f t="shared" si="13"/>
        <v>452</v>
      </c>
      <c r="AC94">
        <f t="shared" si="18"/>
        <v>113</v>
      </c>
      <c r="AD94" s="40" t="str">
        <f t="shared" si="19"/>
        <v>Jagiellonian University</v>
      </c>
      <c r="AE94" s="1">
        <f t="shared" si="20"/>
        <v>518</v>
      </c>
      <c r="AF94" s="1">
        <f t="shared" si="21"/>
        <v>452</v>
      </c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</row>
    <row r="95" spans="2:53" ht="13.5" customHeight="1">
      <c r="B95" s="34">
        <f t="shared" si="22"/>
        <v>86</v>
      </c>
      <c r="C95" s="36" t="s">
        <v>531</v>
      </c>
      <c r="D95" s="36" t="s">
        <v>532</v>
      </c>
      <c r="E95" s="36" t="s">
        <v>533</v>
      </c>
      <c r="F95" s="32">
        <v>111</v>
      </c>
      <c r="G95" s="27">
        <v>20</v>
      </c>
      <c r="H95" s="27">
        <v>20</v>
      </c>
      <c r="I95" s="27">
        <v>3</v>
      </c>
      <c r="J95" s="27">
        <v>0</v>
      </c>
      <c r="K95" s="27">
        <v>0</v>
      </c>
      <c r="L95" s="27">
        <v>0</v>
      </c>
      <c r="M95" s="28">
        <f t="shared" si="14"/>
        <v>43</v>
      </c>
      <c r="N95" s="38">
        <v>109</v>
      </c>
      <c r="O95" s="27">
        <v>20</v>
      </c>
      <c r="P95" s="27"/>
      <c r="Q95" s="27"/>
      <c r="R95" s="27">
        <v>0</v>
      </c>
      <c r="S95" s="27"/>
      <c r="T95" s="27"/>
      <c r="U95" s="28">
        <f t="shared" si="15"/>
        <v>20</v>
      </c>
      <c r="V95" s="31">
        <f t="shared" si="16"/>
        <v>63</v>
      </c>
      <c r="X95"/>
      <c r="Y95">
        <f t="shared" si="17"/>
        <v>1</v>
      </c>
      <c r="Z95">
        <f t="shared" si="23"/>
        <v>63</v>
      </c>
      <c r="AA95">
        <f t="shared" si="12"/>
        <v>63</v>
      </c>
      <c r="AB95">
        <f t="shared" si="13"/>
        <v>63</v>
      </c>
      <c r="AC95">
        <f t="shared" si="18"/>
        <v>63</v>
      </c>
      <c r="AD95" s="40" t="str">
        <f t="shared" si="19"/>
        <v>Kaist</v>
      </c>
      <c r="AE95" s="1">
        <f t="shared" si="20"/>
        <v>126</v>
      </c>
      <c r="AF95" s="1">
        <f t="shared" si="21"/>
        <v>63</v>
      </c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</row>
    <row r="96" spans="2:53" ht="13.5" customHeight="1">
      <c r="B96" s="34">
        <f t="shared" si="22"/>
        <v>87</v>
      </c>
      <c r="C96" s="36" t="s">
        <v>161</v>
      </c>
      <c r="D96" s="36" t="s">
        <v>162</v>
      </c>
      <c r="E96" s="36" t="s">
        <v>46</v>
      </c>
      <c r="F96" s="32">
        <v>174</v>
      </c>
      <c r="G96" s="27">
        <v>20</v>
      </c>
      <c r="H96" s="27">
        <v>20</v>
      </c>
      <c r="I96" s="27">
        <v>2</v>
      </c>
      <c r="J96" s="27">
        <v>0</v>
      </c>
      <c r="K96" s="27"/>
      <c r="L96" s="27"/>
      <c r="M96" s="28">
        <f t="shared" si="14"/>
        <v>42</v>
      </c>
      <c r="N96" s="29">
        <v>119</v>
      </c>
      <c r="O96" s="27"/>
      <c r="P96" s="30">
        <v>20</v>
      </c>
      <c r="Q96" s="30">
        <v>0</v>
      </c>
      <c r="R96" s="30">
        <v>19</v>
      </c>
      <c r="S96" s="30">
        <v>0</v>
      </c>
      <c r="T96" s="30">
        <v>1</v>
      </c>
      <c r="U96" s="28">
        <f t="shared" si="15"/>
        <v>40</v>
      </c>
      <c r="V96" s="31">
        <f t="shared" si="16"/>
        <v>82</v>
      </c>
      <c r="X96"/>
      <c r="Y96">
        <f t="shared" si="17"/>
        <v>1</v>
      </c>
      <c r="Z96">
        <f t="shared" si="23"/>
        <v>82</v>
      </c>
      <c r="AA96">
        <f aca="true" t="shared" si="24" ref="AA96:AA159">IF($Y96&lt;=3,$Z96,AA95)</f>
        <v>82</v>
      </c>
      <c r="AB96">
        <f aca="true" t="shared" si="25" ref="AB96:AB159">IF($Y96&lt;=4,$Z96,AB95)</f>
        <v>82</v>
      </c>
      <c r="AC96">
        <f t="shared" si="18"/>
      </c>
      <c r="AD96" s="40">
        <f t="shared" si="19"/>
      </c>
      <c r="AE96" s="1">
        <f t="shared" si="20"/>
      </c>
      <c r="AF96" s="1">
        <f t="shared" si="21"/>
      </c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</row>
    <row r="97" spans="2:53" ht="13.5" customHeight="1">
      <c r="B97" s="34">
        <f t="shared" si="22"/>
        <v>88</v>
      </c>
      <c r="C97" s="36" t="s">
        <v>141</v>
      </c>
      <c r="D97" s="36" t="s">
        <v>301</v>
      </c>
      <c r="E97" s="36" t="s">
        <v>46</v>
      </c>
      <c r="F97" s="32">
        <v>46</v>
      </c>
      <c r="G97" s="27">
        <v>20</v>
      </c>
      <c r="H97" s="27">
        <v>13</v>
      </c>
      <c r="I97" s="27">
        <v>1</v>
      </c>
      <c r="J97" s="27">
        <v>0</v>
      </c>
      <c r="K97" s="27"/>
      <c r="L97" s="27">
        <v>0</v>
      </c>
      <c r="M97" s="28">
        <f t="shared" si="14"/>
        <v>34</v>
      </c>
      <c r="N97" s="29">
        <v>7</v>
      </c>
      <c r="O97" s="27">
        <v>20</v>
      </c>
      <c r="P97" s="30">
        <v>8</v>
      </c>
      <c r="Q97" s="30">
        <v>0</v>
      </c>
      <c r="R97" s="30">
        <v>7</v>
      </c>
      <c r="S97" s="30"/>
      <c r="T97" s="30"/>
      <c r="U97" s="28">
        <f t="shared" si="15"/>
        <v>35</v>
      </c>
      <c r="V97" s="31">
        <f t="shared" si="16"/>
        <v>69</v>
      </c>
      <c r="X97"/>
      <c r="Y97">
        <f t="shared" si="17"/>
        <v>2</v>
      </c>
      <c r="Z97">
        <f t="shared" si="23"/>
        <v>151</v>
      </c>
      <c r="AA97">
        <f t="shared" si="24"/>
        <v>151</v>
      </c>
      <c r="AB97">
        <f t="shared" si="25"/>
        <v>151</v>
      </c>
      <c r="AC97">
        <f t="shared" si="18"/>
        <v>75.5</v>
      </c>
      <c r="AD97" s="40" t="str">
        <f t="shared" si="19"/>
        <v>Kiev Polytechnic Institute</v>
      </c>
      <c r="AE97" s="1">
        <f t="shared" si="20"/>
        <v>302</v>
      </c>
      <c r="AF97" s="1">
        <f t="shared" si="21"/>
        <v>151</v>
      </c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</row>
    <row r="98" spans="2:53" ht="13.5" customHeight="1">
      <c r="B98" s="34">
        <f t="shared" si="22"/>
        <v>89</v>
      </c>
      <c r="C98" s="36" t="s">
        <v>16</v>
      </c>
      <c r="D98" s="36" t="s">
        <v>304</v>
      </c>
      <c r="E98" s="36" t="s">
        <v>303</v>
      </c>
      <c r="F98" s="32">
        <v>62</v>
      </c>
      <c r="G98" s="27">
        <v>20</v>
      </c>
      <c r="H98" s="27">
        <v>18</v>
      </c>
      <c r="I98" s="27">
        <v>18</v>
      </c>
      <c r="J98" s="27">
        <v>18</v>
      </c>
      <c r="K98" s="27">
        <v>10</v>
      </c>
      <c r="L98" s="27">
        <v>7</v>
      </c>
      <c r="M98" s="28">
        <f t="shared" si="14"/>
        <v>91</v>
      </c>
      <c r="N98" s="29">
        <v>46</v>
      </c>
      <c r="O98" s="27">
        <v>20</v>
      </c>
      <c r="P98" s="30">
        <v>19</v>
      </c>
      <c r="Q98" s="27">
        <v>20</v>
      </c>
      <c r="R98" s="27"/>
      <c r="S98" s="30">
        <v>0</v>
      </c>
      <c r="T98" s="30">
        <v>2</v>
      </c>
      <c r="U98" s="28">
        <f t="shared" si="15"/>
        <v>61</v>
      </c>
      <c r="V98" s="31">
        <f t="shared" si="16"/>
        <v>152</v>
      </c>
      <c r="X98"/>
      <c r="Y98">
        <f t="shared" si="17"/>
        <v>1</v>
      </c>
      <c r="Z98">
        <f t="shared" si="23"/>
        <v>152</v>
      </c>
      <c r="AA98">
        <f t="shared" si="24"/>
        <v>152</v>
      </c>
      <c r="AB98">
        <f t="shared" si="25"/>
        <v>152</v>
      </c>
      <c r="AC98">
        <f t="shared" si="18"/>
      </c>
      <c r="AD98" s="40">
        <f t="shared" si="19"/>
      </c>
      <c r="AE98" s="1">
        <f t="shared" si="20"/>
      </c>
      <c r="AF98" s="1">
        <f t="shared" si="21"/>
      </c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</row>
    <row r="99" spans="2:53" ht="13.5" customHeight="1">
      <c r="B99" s="34">
        <f t="shared" si="22"/>
        <v>90</v>
      </c>
      <c r="C99" s="36" t="s">
        <v>302</v>
      </c>
      <c r="D99" s="36" t="s">
        <v>159</v>
      </c>
      <c r="E99" s="36" t="s">
        <v>303</v>
      </c>
      <c r="F99" s="32">
        <v>169</v>
      </c>
      <c r="G99" s="27">
        <v>20</v>
      </c>
      <c r="H99" s="27">
        <v>19</v>
      </c>
      <c r="I99" s="27">
        <v>20</v>
      </c>
      <c r="J99" s="27">
        <v>0</v>
      </c>
      <c r="K99" s="27">
        <v>0</v>
      </c>
      <c r="L99" s="27"/>
      <c r="M99" s="28">
        <f t="shared" si="14"/>
        <v>59</v>
      </c>
      <c r="N99" s="29">
        <v>126</v>
      </c>
      <c r="O99" s="27">
        <v>20</v>
      </c>
      <c r="P99" s="30">
        <v>20</v>
      </c>
      <c r="Q99" s="30">
        <v>20</v>
      </c>
      <c r="R99" s="30">
        <v>3</v>
      </c>
      <c r="S99" s="30">
        <v>20</v>
      </c>
      <c r="T99" s="30">
        <v>0</v>
      </c>
      <c r="U99" s="28">
        <f t="shared" si="15"/>
        <v>83</v>
      </c>
      <c r="V99" s="31">
        <f t="shared" si="16"/>
        <v>142</v>
      </c>
      <c r="X99"/>
      <c r="Y99">
        <f t="shared" si="17"/>
        <v>2</v>
      </c>
      <c r="Z99">
        <f t="shared" si="23"/>
        <v>294</v>
      </c>
      <c r="AA99">
        <f t="shared" si="24"/>
        <v>294</v>
      </c>
      <c r="AB99">
        <f t="shared" si="25"/>
        <v>294</v>
      </c>
      <c r="AC99">
        <f t="shared" si="18"/>
      </c>
      <c r="AD99" s="40">
        <f t="shared" si="19"/>
      </c>
      <c r="AE99" s="1">
        <f t="shared" si="20"/>
      </c>
      <c r="AF99" s="1">
        <f t="shared" si="21"/>
      </c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</row>
    <row r="100" spans="2:53" ht="13.5" customHeight="1">
      <c r="B100" s="34">
        <f t="shared" si="22"/>
        <v>91</v>
      </c>
      <c r="C100" s="36" t="s">
        <v>4</v>
      </c>
      <c r="D100" s="36" t="s">
        <v>307</v>
      </c>
      <c r="E100" s="36" t="s">
        <v>303</v>
      </c>
      <c r="F100" s="32">
        <v>153</v>
      </c>
      <c r="G100" s="27">
        <v>20</v>
      </c>
      <c r="H100" s="27">
        <v>20</v>
      </c>
      <c r="I100" s="27">
        <v>20</v>
      </c>
      <c r="J100" s="27"/>
      <c r="K100" s="27">
        <v>1</v>
      </c>
      <c r="L100" s="27"/>
      <c r="M100" s="28">
        <f t="shared" si="14"/>
        <v>61</v>
      </c>
      <c r="N100" s="29">
        <v>95</v>
      </c>
      <c r="O100" s="27">
        <v>20</v>
      </c>
      <c r="P100" s="30">
        <v>20</v>
      </c>
      <c r="Q100" s="30">
        <v>20</v>
      </c>
      <c r="R100" s="30"/>
      <c r="S100" s="30">
        <v>20</v>
      </c>
      <c r="T100" s="30"/>
      <c r="U100" s="28">
        <f t="shared" si="15"/>
        <v>80</v>
      </c>
      <c r="V100" s="31">
        <f t="shared" si="16"/>
        <v>141</v>
      </c>
      <c r="X100"/>
      <c r="Y100">
        <f t="shared" si="17"/>
        <v>3</v>
      </c>
      <c r="Z100">
        <f t="shared" si="23"/>
        <v>435</v>
      </c>
      <c r="AA100">
        <f t="shared" si="24"/>
        <v>435</v>
      </c>
      <c r="AB100">
        <f t="shared" si="25"/>
        <v>435</v>
      </c>
      <c r="AC100">
        <f t="shared" si="18"/>
      </c>
      <c r="AD100" s="40">
        <f t="shared" si="19"/>
      </c>
      <c r="AE100" s="1">
        <f t="shared" si="20"/>
      </c>
      <c r="AF100" s="1">
        <f t="shared" si="21"/>
      </c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</row>
    <row r="101" spans="2:53" ht="13.5" customHeight="1">
      <c r="B101" s="34">
        <f t="shared" si="22"/>
        <v>92</v>
      </c>
      <c r="C101" s="36" t="s">
        <v>16</v>
      </c>
      <c r="D101" s="36" t="s">
        <v>305</v>
      </c>
      <c r="E101" s="36" t="s">
        <v>303</v>
      </c>
      <c r="F101" s="32">
        <v>84</v>
      </c>
      <c r="G101" s="27">
        <v>20</v>
      </c>
      <c r="H101" s="27">
        <v>17</v>
      </c>
      <c r="I101" s="27">
        <v>20</v>
      </c>
      <c r="J101" s="27">
        <v>20</v>
      </c>
      <c r="K101" s="27"/>
      <c r="L101" s="27"/>
      <c r="M101" s="28">
        <f t="shared" si="14"/>
        <v>77</v>
      </c>
      <c r="N101" s="29">
        <v>186</v>
      </c>
      <c r="O101" s="27">
        <v>20</v>
      </c>
      <c r="P101" s="30">
        <v>20</v>
      </c>
      <c r="Q101" s="30">
        <v>20</v>
      </c>
      <c r="R101" s="30"/>
      <c r="S101" s="30">
        <v>0</v>
      </c>
      <c r="T101" s="30">
        <v>2</v>
      </c>
      <c r="U101" s="28">
        <f t="shared" si="15"/>
        <v>62</v>
      </c>
      <c r="V101" s="31">
        <f t="shared" si="16"/>
        <v>139</v>
      </c>
      <c r="X101"/>
      <c r="Y101">
        <f t="shared" si="17"/>
        <v>4</v>
      </c>
      <c r="Z101">
        <f t="shared" si="23"/>
        <v>574</v>
      </c>
      <c r="AA101">
        <f t="shared" si="24"/>
        <v>435</v>
      </c>
      <c r="AB101">
        <f t="shared" si="25"/>
        <v>574</v>
      </c>
      <c r="AC101">
        <f t="shared" si="18"/>
      </c>
      <c r="AD101" s="40">
        <f t="shared" si="19"/>
      </c>
      <c r="AE101" s="1">
        <f t="shared" si="20"/>
      </c>
      <c r="AF101" s="1">
        <f t="shared" si="21"/>
      </c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</row>
    <row r="102" spans="2:53" ht="13.5" customHeight="1">
      <c r="B102" s="34">
        <f t="shared" si="22"/>
        <v>93</v>
      </c>
      <c r="C102" s="36" t="s">
        <v>556</v>
      </c>
      <c r="D102" s="36" t="s">
        <v>557</v>
      </c>
      <c r="E102" s="36" t="s">
        <v>303</v>
      </c>
      <c r="F102" s="32">
        <v>152</v>
      </c>
      <c r="G102" s="27">
        <v>20</v>
      </c>
      <c r="H102" s="27">
        <v>10</v>
      </c>
      <c r="I102" s="27">
        <v>10</v>
      </c>
      <c r="J102" s="27">
        <v>15</v>
      </c>
      <c r="K102" s="27"/>
      <c r="L102" s="27"/>
      <c r="M102" s="28">
        <f t="shared" si="14"/>
        <v>55</v>
      </c>
      <c r="N102" s="29">
        <v>80</v>
      </c>
      <c r="O102" s="27">
        <v>20</v>
      </c>
      <c r="P102" s="30">
        <v>20</v>
      </c>
      <c r="Q102" s="30">
        <v>20</v>
      </c>
      <c r="R102" s="30">
        <v>17</v>
      </c>
      <c r="S102" s="30"/>
      <c r="T102" s="30">
        <v>0</v>
      </c>
      <c r="U102" s="28">
        <f t="shared" si="15"/>
        <v>77</v>
      </c>
      <c r="V102" s="31">
        <f t="shared" si="16"/>
        <v>132</v>
      </c>
      <c r="X102"/>
      <c r="Y102">
        <f t="shared" si="17"/>
        <v>5</v>
      </c>
      <c r="Z102">
        <f t="shared" si="23"/>
        <v>706</v>
      </c>
      <c r="AA102">
        <f t="shared" si="24"/>
        <v>435</v>
      </c>
      <c r="AB102">
        <f t="shared" si="25"/>
        <v>574</v>
      </c>
      <c r="AC102">
        <f t="shared" si="18"/>
      </c>
      <c r="AD102" s="40">
        <f t="shared" si="19"/>
      </c>
      <c r="AE102" s="1">
        <f t="shared" si="20"/>
      </c>
      <c r="AF102" s="1">
        <f t="shared" si="21"/>
      </c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</row>
    <row r="103" spans="2:53" ht="13.5" customHeight="1">
      <c r="B103" s="34">
        <f t="shared" si="22"/>
        <v>94</v>
      </c>
      <c r="C103" s="36" t="s">
        <v>306</v>
      </c>
      <c r="D103" s="36" t="s">
        <v>95</v>
      </c>
      <c r="E103" s="36" t="s">
        <v>303</v>
      </c>
      <c r="F103" s="32">
        <v>17</v>
      </c>
      <c r="G103" s="27">
        <v>20</v>
      </c>
      <c r="H103" s="27">
        <v>20</v>
      </c>
      <c r="I103" s="27">
        <v>20</v>
      </c>
      <c r="J103" s="27"/>
      <c r="K103" s="27"/>
      <c r="L103" s="27">
        <v>2</v>
      </c>
      <c r="M103" s="28">
        <f t="shared" si="14"/>
        <v>62</v>
      </c>
      <c r="N103" s="29">
        <v>50</v>
      </c>
      <c r="O103" s="27">
        <v>0</v>
      </c>
      <c r="P103" s="30">
        <v>17</v>
      </c>
      <c r="Q103" s="30">
        <v>20</v>
      </c>
      <c r="R103" s="30">
        <v>10</v>
      </c>
      <c r="S103" s="30">
        <v>0</v>
      </c>
      <c r="T103" s="30">
        <v>0</v>
      </c>
      <c r="U103" s="28">
        <f t="shared" si="15"/>
        <v>47</v>
      </c>
      <c r="V103" s="31">
        <f t="shared" si="16"/>
        <v>109</v>
      </c>
      <c r="X103"/>
      <c r="Y103">
        <f t="shared" si="17"/>
        <v>6</v>
      </c>
      <c r="Z103">
        <f t="shared" si="23"/>
        <v>815</v>
      </c>
      <c r="AA103">
        <f t="shared" si="24"/>
        <v>435</v>
      </c>
      <c r="AB103">
        <f t="shared" si="25"/>
        <v>574</v>
      </c>
      <c r="AC103">
        <f t="shared" si="18"/>
      </c>
      <c r="AD103" s="40">
        <f t="shared" si="19"/>
      </c>
      <c r="AE103" s="1">
        <f t="shared" si="20"/>
      </c>
      <c r="AF103" s="1">
        <f t="shared" si="21"/>
      </c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</row>
    <row r="104" spans="2:53" ht="13.5" customHeight="1">
      <c r="B104" s="34">
        <f t="shared" si="22"/>
        <v>95</v>
      </c>
      <c r="C104" s="36" t="s">
        <v>16</v>
      </c>
      <c r="D104" s="36" t="s">
        <v>578</v>
      </c>
      <c r="E104" s="36" t="s">
        <v>303</v>
      </c>
      <c r="F104" s="32">
        <v>154</v>
      </c>
      <c r="G104" s="27">
        <v>20</v>
      </c>
      <c r="H104" s="27">
        <v>15</v>
      </c>
      <c r="I104" s="27">
        <v>4</v>
      </c>
      <c r="J104" s="27"/>
      <c r="K104" s="27"/>
      <c r="L104" s="27"/>
      <c r="M104" s="28">
        <f t="shared" si="14"/>
        <v>39</v>
      </c>
      <c r="N104" s="29">
        <v>184</v>
      </c>
      <c r="O104" s="27">
        <v>20</v>
      </c>
      <c r="P104" s="30">
        <v>20</v>
      </c>
      <c r="Q104" s="30">
        <v>20</v>
      </c>
      <c r="R104" s="30">
        <v>0</v>
      </c>
      <c r="S104" s="30">
        <v>0</v>
      </c>
      <c r="T104" s="30">
        <v>1</v>
      </c>
      <c r="U104" s="28">
        <f t="shared" si="15"/>
        <v>61</v>
      </c>
      <c r="V104" s="31">
        <f t="shared" si="16"/>
        <v>100</v>
      </c>
      <c r="X104"/>
      <c r="Y104">
        <f t="shared" si="17"/>
        <v>7</v>
      </c>
      <c r="Z104">
        <f t="shared" si="23"/>
        <v>915</v>
      </c>
      <c r="AA104">
        <f t="shared" si="24"/>
        <v>435</v>
      </c>
      <c r="AB104">
        <f t="shared" si="25"/>
        <v>574</v>
      </c>
      <c r="AC104">
        <f t="shared" si="18"/>
      </c>
      <c r="AD104" s="40">
        <f t="shared" si="19"/>
      </c>
      <c r="AE104" s="1">
        <f t="shared" si="20"/>
      </c>
      <c r="AF104" s="1">
        <f t="shared" si="21"/>
      </c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</row>
    <row r="105" spans="2:53" ht="13.5" customHeight="1">
      <c r="B105" s="34">
        <f t="shared" si="22"/>
        <v>96</v>
      </c>
      <c r="C105" s="36" t="s">
        <v>308</v>
      </c>
      <c r="D105" s="36" t="s">
        <v>151</v>
      </c>
      <c r="E105" s="36" t="s">
        <v>303</v>
      </c>
      <c r="F105" s="32">
        <v>205</v>
      </c>
      <c r="G105" s="27">
        <v>20</v>
      </c>
      <c r="H105" s="27">
        <v>20</v>
      </c>
      <c r="I105" s="27"/>
      <c r="J105" s="27">
        <v>1</v>
      </c>
      <c r="K105" s="27"/>
      <c r="L105" s="27"/>
      <c r="M105" s="28">
        <f t="shared" si="14"/>
        <v>41</v>
      </c>
      <c r="N105" s="29">
        <v>219</v>
      </c>
      <c r="O105" s="27"/>
      <c r="P105" s="30"/>
      <c r="Q105" s="30">
        <v>20</v>
      </c>
      <c r="R105" s="30">
        <v>20</v>
      </c>
      <c r="S105" s="30">
        <v>0</v>
      </c>
      <c r="T105" s="30">
        <v>1</v>
      </c>
      <c r="U105" s="28">
        <f t="shared" si="15"/>
        <v>41</v>
      </c>
      <c r="V105" s="31">
        <f t="shared" si="16"/>
        <v>82</v>
      </c>
      <c r="X105"/>
      <c r="Y105">
        <f t="shared" si="17"/>
        <v>8</v>
      </c>
      <c r="Z105">
        <f t="shared" si="23"/>
        <v>997</v>
      </c>
      <c r="AA105">
        <f t="shared" si="24"/>
        <v>435</v>
      </c>
      <c r="AB105">
        <f t="shared" si="25"/>
        <v>574</v>
      </c>
      <c r="AC105">
        <f t="shared" si="18"/>
        <v>124.625</v>
      </c>
      <c r="AD105" s="40" t="str">
        <f t="shared" si="19"/>
        <v>Kyiv Taras Shevchenko University</v>
      </c>
      <c r="AE105" s="1">
        <f t="shared" si="20"/>
        <v>559.625</v>
      </c>
      <c r="AF105" s="1">
        <f t="shared" si="21"/>
        <v>574</v>
      </c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</row>
    <row r="106" spans="2:53" ht="13.5" customHeight="1">
      <c r="B106" s="34">
        <f t="shared" si="22"/>
        <v>97</v>
      </c>
      <c r="C106" s="36" t="s">
        <v>310</v>
      </c>
      <c r="D106" s="36" t="s">
        <v>311</v>
      </c>
      <c r="E106" s="36" t="s">
        <v>312</v>
      </c>
      <c r="F106" s="32">
        <v>241</v>
      </c>
      <c r="G106" s="27">
        <v>17</v>
      </c>
      <c r="H106" s="27">
        <v>20</v>
      </c>
      <c r="I106" s="27">
        <v>20</v>
      </c>
      <c r="J106" s="27"/>
      <c r="K106" s="27"/>
      <c r="L106" s="27">
        <v>0</v>
      </c>
      <c r="M106" s="28">
        <f t="shared" si="14"/>
        <v>57</v>
      </c>
      <c r="N106" s="29">
        <v>212</v>
      </c>
      <c r="O106" s="27">
        <v>20</v>
      </c>
      <c r="P106" s="30">
        <v>20</v>
      </c>
      <c r="Q106" s="30">
        <v>20</v>
      </c>
      <c r="R106" s="30">
        <v>1</v>
      </c>
      <c r="S106" s="30">
        <v>0</v>
      </c>
      <c r="T106" s="30"/>
      <c r="U106" s="28">
        <f t="shared" si="15"/>
        <v>61</v>
      </c>
      <c r="V106" s="31">
        <f t="shared" si="16"/>
        <v>118</v>
      </c>
      <c r="X106"/>
      <c r="Y106">
        <f t="shared" si="17"/>
        <v>1</v>
      </c>
      <c r="Z106">
        <f t="shared" si="23"/>
        <v>118</v>
      </c>
      <c r="AA106">
        <f t="shared" si="24"/>
        <v>118</v>
      </c>
      <c r="AB106">
        <f t="shared" si="25"/>
        <v>118</v>
      </c>
      <c r="AC106">
        <f t="shared" si="18"/>
      </c>
      <c r="AD106" s="40">
        <f t="shared" si="19"/>
      </c>
      <c r="AE106" s="1">
        <f t="shared" si="20"/>
      </c>
      <c r="AF106" s="1">
        <f t="shared" si="21"/>
      </c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</row>
    <row r="107" spans="2:53" ht="13.5" customHeight="1">
      <c r="B107" s="34">
        <f t="shared" si="22"/>
        <v>98</v>
      </c>
      <c r="C107" s="36" t="s">
        <v>200</v>
      </c>
      <c r="D107" s="36" t="s">
        <v>309</v>
      </c>
      <c r="E107" s="36" t="s">
        <v>312</v>
      </c>
      <c r="F107" s="32">
        <v>6</v>
      </c>
      <c r="G107" s="27">
        <v>20</v>
      </c>
      <c r="H107" s="27">
        <v>20</v>
      </c>
      <c r="I107" s="27">
        <v>3</v>
      </c>
      <c r="J107" s="27">
        <v>0</v>
      </c>
      <c r="K107" s="27"/>
      <c r="L107" s="27">
        <v>8</v>
      </c>
      <c r="M107" s="28">
        <f t="shared" si="14"/>
        <v>51</v>
      </c>
      <c r="N107" s="29">
        <v>74</v>
      </c>
      <c r="O107" s="27">
        <v>20</v>
      </c>
      <c r="P107" s="30">
        <v>20</v>
      </c>
      <c r="Q107" s="30">
        <v>0</v>
      </c>
      <c r="R107" s="30"/>
      <c r="S107" s="30"/>
      <c r="T107" s="30">
        <v>3</v>
      </c>
      <c r="U107" s="28">
        <f t="shared" si="15"/>
        <v>43</v>
      </c>
      <c r="V107" s="31">
        <f t="shared" si="16"/>
        <v>94</v>
      </c>
      <c r="X107"/>
      <c r="Y107">
        <f t="shared" si="17"/>
        <v>2</v>
      </c>
      <c r="Z107">
        <f t="shared" si="23"/>
        <v>212</v>
      </c>
      <c r="AA107">
        <f t="shared" si="24"/>
        <v>212</v>
      </c>
      <c r="AB107">
        <f t="shared" si="25"/>
        <v>212</v>
      </c>
      <c r="AC107">
        <f t="shared" si="18"/>
        <v>106</v>
      </c>
      <c r="AD107" s="40" t="str">
        <f t="shared" si="19"/>
        <v>Ludwig-Maximilians-Universität München</v>
      </c>
      <c r="AE107" s="1">
        <f t="shared" si="20"/>
        <v>424</v>
      </c>
      <c r="AF107" s="1">
        <f t="shared" si="21"/>
        <v>212</v>
      </c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</row>
    <row r="108" spans="2:53" ht="13.5" customHeight="1">
      <c r="B108" s="34">
        <f t="shared" si="22"/>
        <v>99</v>
      </c>
      <c r="C108" s="36" t="s">
        <v>313</v>
      </c>
      <c r="D108" s="36" t="s">
        <v>314</v>
      </c>
      <c r="E108" s="36" t="s">
        <v>315</v>
      </c>
      <c r="F108" s="32">
        <v>140</v>
      </c>
      <c r="G108" s="27">
        <v>20</v>
      </c>
      <c r="H108" s="27">
        <v>20</v>
      </c>
      <c r="I108" s="27">
        <v>20</v>
      </c>
      <c r="J108" s="27"/>
      <c r="K108" s="27">
        <v>1</v>
      </c>
      <c r="L108" s="27">
        <v>0</v>
      </c>
      <c r="M108" s="28">
        <f t="shared" si="14"/>
        <v>61</v>
      </c>
      <c r="N108" s="29">
        <v>170</v>
      </c>
      <c r="O108" s="27">
        <v>20</v>
      </c>
      <c r="P108" s="30">
        <v>11</v>
      </c>
      <c r="Q108" s="30">
        <v>20</v>
      </c>
      <c r="R108" s="30">
        <v>20</v>
      </c>
      <c r="S108" s="30">
        <v>0</v>
      </c>
      <c r="T108" s="30"/>
      <c r="U108" s="28">
        <f t="shared" si="15"/>
        <v>71</v>
      </c>
      <c r="V108" s="31">
        <f t="shared" si="16"/>
        <v>132</v>
      </c>
      <c r="X108"/>
      <c r="Y108">
        <f t="shared" si="17"/>
        <v>1</v>
      </c>
      <c r="Z108">
        <f t="shared" si="23"/>
        <v>132</v>
      </c>
      <c r="AA108">
        <f t="shared" si="24"/>
        <v>132</v>
      </c>
      <c r="AB108">
        <f t="shared" si="25"/>
        <v>132</v>
      </c>
      <c r="AC108">
        <f t="shared" si="18"/>
        <v>132</v>
      </c>
      <c r="AD108" s="40" t="str">
        <f t="shared" si="19"/>
        <v>Masaryk University Brno</v>
      </c>
      <c r="AE108" s="1">
        <f t="shared" si="20"/>
        <v>264</v>
      </c>
      <c r="AF108" s="1">
        <f t="shared" si="21"/>
        <v>132</v>
      </c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</row>
    <row r="109" spans="2:53" ht="13.5" customHeight="1">
      <c r="B109" s="34">
        <f t="shared" si="22"/>
        <v>100</v>
      </c>
      <c r="C109" s="36" t="s">
        <v>329</v>
      </c>
      <c r="D109" s="36" t="s">
        <v>330</v>
      </c>
      <c r="E109" s="36" t="s">
        <v>576</v>
      </c>
      <c r="F109" s="32">
        <v>124</v>
      </c>
      <c r="G109" s="27">
        <v>19</v>
      </c>
      <c r="H109" s="27">
        <v>3</v>
      </c>
      <c r="I109" s="27">
        <v>0</v>
      </c>
      <c r="J109" s="27"/>
      <c r="K109" s="27">
        <v>0</v>
      </c>
      <c r="L109" s="27"/>
      <c r="M109" s="28">
        <f t="shared" si="14"/>
        <v>22</v>
      </c>
      <c r="N109" s="29">
        <v>96</v>
      </c>
      <c r="O109" s="27">
        <v>2</v>
      </c>
      <c r="P109" s="30">
        <v>20</v>
      </c>
      <c r="Q109" s="30">
        <v>0</v>
      </c>
      <c r="R109" s="30">
        <v>0</v>
      </c>
      <c r="S109" s="30"/>
      <c r="T109" s="30"/>
      <c r="U109" s="28">
        <f t="shared" si="15"/>
        <v>22</v>
      </c>
      <c r="V109" s="31">
        <f t="shared" si="16"/>
        <v>44</v>
      </c>
      <c r="X109"/>
      <c r="Y109">
        <f t="shared" si="17"/>
        <v>1</v>
      </c>
      <c r="Z109">
        <f t="shared" si="23"/>
        <v>44</v>
      </c>
      <c r="AA109">
        <f t="shared" si="24"/>
        <v>44</v>
      </c>
      <c r="AB109">
        <f t="shared" si="25"/>
        <v>44</v>
      </c>
      <c r="AC109">
        <f t="shared" si="18"/>
      </c>
      <c r="AD109" s="40">
        <f t="shared" si="19"/>
      </c>
      <c r="AE109" s="1">
        <f t="shared" si="20"/>
      </c>
      <c r="AF109" s="1">
        <f t="shared" si="21"/>
      </c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</row>
    <row r="110" spans="2:53" ht="13.5" customHeight="1">
      <c r="B110" s="34">
        <f t="shared" si="22"/>
        <v>101</v>
      </c>
      <c r="C110" s="36" t="s">
        <v>57</v>
      </c>
      <c r="D110" s="36" t="s">
        <v>56</v>
      </c>
      <c r="E110" s="36" t="s">
        <v>576</v>
      </c>
      <c r="F110" s="32">
        <v>57</v>
      </c>
      <c r="G110" s="27">
        <v>20</v>
      </c>
      <c r="H110" s="27">
        <v>3</v>
      </c>
      <c r="I110" s="27">
        <v>1</v>
      </c>
      <c r="J110" s="27"/>
      <c r="K110" s="27">
        <v>0</v>
      </c>
      <c r="L110" s="27"/>
      <c r="M110" s="28">
        <f t="shared" si="14"/>
        <v>24</v>
      </c>
      <c r="N110" s="29">
        <v>75</v>
      </c>
      <c r="O110" s="27">
        <v>0</v>
      </c>
      <c r="P110" s="30">
        <v>18</v>
      </c>
      <c r="Q110" s="30">
        <v>0</v>
      </c>
      <c r="R110" s="30"/>
      <c r="S110" s="30"/>
      <c r="T110" s="30"/>
      <c r="U110" s="28">
        <f t="shared" si="15"/>
        <v>18</v>
      </c>
      <c r="V110" s="31">
        <f t="shared" si="16"/>
        <v>42</v>
      </c>
      <c r="X110"/>
      <c r="Y110">
        <f t="shared" si="17"/>
        <v>2</v>
      </c>
      <c r="Z110">
        <f t="shared" si="23"/>
        <v>86</v>
      </c>
      <c r="AA110">
        <f t="shared" si="24"/>
        <v>86</v>
      </c>
      <c r="AB110">
        <f t="shared" si="25"/>
        <v>86</v>
      </c>
      <c r="AC110">
        <f t="shared" si="18"/>
      </c>
      <c r="AD110" s="40">
        <f t="shared" si="19"/>
      </c>
      <c r="AE110" s="1">
        <f t="shared" si="20"/>
      </c>
      <c r="AF110" s="1">
        <f t="shared" si="21"/>
      </c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</row>
    <row r="111" spans="2:53" ht="13.5" customHeight="1">
      <c r="B111" s="34">
        <f t="shared" si="22"/>
        <v>102</v>
      </c>
      <c r="C111" s="36" t="s">
        <v>335</v>
      </c>
      <c r="D111" s="36" t="s">
        <v>336</v>
      </c>
      <c r="E111" s="36" t="s">
        <v>576</v>
      </c>
      <c r="F111" s="32">
        <v>230</v>
      </c>
      <c r="G111" s="27">
        <v>20</v>
      </c>
      <c r="H111" s="27">
        <v>7</v>
      </c>
      <c r="I111" s="27">
        <v>2</v>
      </c>
      <c r="J111" s="27"/>
      <c r="K111" s="27">
        <v>0</v>
      </c>
      <c r="L111" s="27"/>
      <c r="M111" s="28">
        <f t="shared" si="14"/>
        <v>29</v>
      </c>
      <c r="N111" s="29">
        <v>146</v>
      </c>
      <c r="O111" s="27">
        <v>0</v>
      </c>
      <c r="P111" s="30">
        <v>10</v>
      </c>
      <c r="Q111" s="30">
        <v>0</v>
      </c>
      <c r="R111" s="30">
        <v>0</v>
      </c>
      <c r="S111" s="30">
        <v>0</v>
      </c>
      <c r="T111" s="30"/>
      <c r="U111" s="28">
        <f t="shared" si="15"/>
        <v>10</v>
      </c>
      <c r="V111" s="31">
        <f t="shared" si="16"/>
        <v>39</v>
      </c>
      <c r="X111"/>
      <c r="Y111">
        <f t="shared" si="17"/>
        <v>3</v>
      </c>
      <c r="Z111">
        <f t="shared" si="23"/>
        <v>125</v>
      </c>
      <c r="AA111">
        <f t="shared" si="24"/>
        <v>125</v>
      </c>
      <c r="AB111">
        <f t="shared" si="25"/>
        <v>125</v>
      </c>
      <c r="AC111">
        <f t="shared" si="18"/>
      </c>
      <c r="AD111" s="40">
        <f t="shared" si="19"/>
      </c>
      <c r="AE111" s="1">
        <f t="shared" si="20"/>
      </c>
      <c r="AF111" s="1">
        <f t="shared" si="21"/>
      </c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</row>
    <row r="112" spans="2:53" ht="13.5" customHeight="1">
      <c r="B112" s="34">
        <f t="shared" si="22"/>
        <v>103</v>
      </c>
      <c r="C112" s="36" t="s">
        <v>331</v>
      </c>
      <c r="D112" s="36" t="s">
        <v>332</v>
      </c>
      <c r="E112" s="36" t="s">
        <v>576</v>
      </c>
      <c r="F112" s="32">
        <v>38</v>
      </c>
      <c r="G112" s="27">
        <v>20</v>
      </c>
      <c r="H112" s="27">
        <v>12</v>
      </c>
      <c r="I112" s="27"/>
      <c r="J112" s="27"/>
      <c r="K112" s="27"/>
      <c r="L112" s="27"/>
      <c r="M112" s="28">
        <f t="shared" si="14"/>
        <v>32</v>
      </c>
      <c r="N112" s="29">
        <v>78</v>
      </c>
      <c r="O112" s="27">
        <v>0</v>
      </c>
      <c r="P112" s="30">
        <v>7</v>
      </c>
      <c r="Q112" s="27">
        <v>0</v>
      </c>
      <c r="R112" s="27">
        <v>0</v>
      </c>
      <c r="S112" s="30"/>
      <c r="T112" s="30">
        <v>0</v>
      </c>
      <c r="U112" s="28">
        <f t="shared" si="15"/>
        <v>7</v>
      </c>
      <c r="V112" s="31">
        <f t="shared" si="16"/>
        <v>39</v>
      </c>
      <c r="X112"/>
      <c r="Y112">
        <f t="shared" si="17"/>
        <v>4</v>
      </c>
      <c r="Z112">
        <f t="shared" si="23"/>
        <v>164</v>
      </c>
      <c r="AA112">
        <f t="shared" si="24"/>
        <v>125</v>
      </c>
      <c r="AB112">
        <f t="shared" si="25"/>
        <v>164</v>
      </c>
      <c r="AC112">
        <f t="shared" si="18"/>
        <v>41</v>
      </c>
      <c r="AD112" s="40" t="str">
        <f t="shared" si="19"/>
        <v>Mongolian University of Science and Technology</v>
      </c>
      <c r="AE112" s="1">
        <f t="shared" si="20"/>
        <v>166</v>
      </c>
      <c r="AF112" s="1">
        <f t="shared" si="21"/>
        <v>164</v>
      </c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</row>
    <row r="113" spans="2:53" ht="13.5" customHeight="1">
      <c r="B113" s="34">
        <f t="shared" si="22"/>
        <v>104</v>
      </c>
      <c r="C113" s="37" t="s">
        <v>77</v>
      </c>
      <c r="D113" s="37" t="s">
        <v>342</v>
      </c>
      <c r="E113" s="36" t="s">
        <v>339</v>
      </c>
      <c r="F113" s="32">
        <v>176</v>
      </c>
      <c r="G113" s="27">
        <v>20</v>
      </c>
      <c r="H113" s="27">
        <v>20</v>
      </c>
      <c r="I113" s="27">
        <v>20</v>
      </c>
      <c r="J113" s="27">
        <v>20</v>
      </c>
      <c r="K113" s="27">
        <v>20</v>
      </c>
      <c r="L113" s="27">
        <v>20</v>
      </c>
      <c r="M113" s="28">
        <f t="shared" si="14"/>
        <v>120</v>
      </c>
      <c r="N113" s="29">
        <v>120</v>
      </c>
      <c r="O113" s="27">
        <v>20</v>
      </c>
      <c r="P113" s="30">
        <v>20</v>
      </c>
      <c r="Q113" s="30">
        <v>20</v>
      </c>
      <c r="R113" s="30">
        <v>20</v>
      </c>
      <c r="S113" s="30">
        <v>20</v>
      </c>
      <c r="T113" s="30">
        <v>3</v>
      </c>
      <c r="U113" s="28">
        <f t="shared" si="15"/>
        <v>103</v>
      </c>
      <c r="V113" s="31">
        <f t="shared" si="16"/>
        <v>223</v>
      </c>
      <c r="X113"/>
      <c r="Y113">
        <f t="shared" si="17"/>
        <v>1</v>
      </c>
      <c r="Z113">
        <f t="shared" si="23"/>
        <v>223</v>
      </c>
      <c r="AA113">
        <f t="shared" si="24"/>
        <v>223</v>
      </c>
      <c r="AB113">
        <f t="shared" si="25"/>
        <v>223</v>
      </c>
      <c r="AC113">
        <f t="shared" si="18"/>
      </c>
      <c r="AD113" s="40">
        <f t="shared" si="19"/>
      </c>
      <c r="AE113" s="1">
        <f t="shared" si="20"/>
      </c>
      <c r="AF113" s="1">
        <f t="shared" si="21"/>
      </c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</row>
    <row r="114" spans="2:53" ht="13.5" customHeight="1">
      <c r="B114" s="34">
        <f t="shared" si="22"/>
        <v>105</v>
      </c>
      <c r="C114" s="37" t="s">
        <v>337</v>
      </c>
      <c r="D114" s="37" t="s">
        <v>338</v>
      </c>
      <c r="E114" s="36" t="s">
        <v>339</v>
      </c>
      <c r="F114" s="32">
        <v>175</v>
      </c>
      <c r="G114" s="27">
        <v>20</v>
      </c>
      <c r="H114" s="27">
        <v>20</v>
      </c>
      <c r="I114" s="27">
        <v>20</v>
      </c>
      <c r="J114" s="27">
        <v>20</v>
      </c>
      <c r="K114" s="27">
        <v>0</v>
      </c>
      <c r="L114" s="27">
        <v>15</v>
      </c>
      <c r="M114" s="28">
        <f t="shared" si="14"/>
        <v>95</v>
      </c>
      <c r="N114" s="29">
        <v>121</v>
      </c>
      <c r="O114" s="27">
        <v>20</v>
      </c>
      <c r="P114" s="30">
        <v>20</v>
      </c>
      <c r="Q114" s="30">
        <v>18</v>
      </c>
      <c r="R114" s="30">
        <v>12</v>
      </c>
      <c r="S114" s="30">
        <v>20</v>
      </c>
      <c r="T114" s="30">
        <v>2</v>
      </c>
      <c r="U114" s="28">
        <f t="shared" si="15"/>
        <v>92</v>
      </c>
      <c r="V114" s="31">
        <f t="shared" si="16"/>
        <v>187</v>
      </c>
      <c r="X114"/>
      <c r="Y114">
        <f t="shared" si="17"/>
        <v>2</v>
      </c>
      <c r="Z114">
        <f t="shared" si="23"/>
        <v>410</v>
      </c>
      <c r="AA114">
        <f t="shared" si="24"/>
        <v>410</v>
      </c>
      <c r="AB114">
        <f t="shared" si="25"/>
        <v>410</v>
      </c>
      <c r="AC114">
        <f t="shared" si="18"/>
      </c>
      <c r="AD114" s="40">
        <f t="shared" si="19"/>
      </c>
      <c r="AE114" s="1">
        <f t="shared" si="20"/>
      </c>
      <c r="AF114" s="1">
        <f t="shared" si="21"/>
      </c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</row>
    <row r="115" spans="2:53" ht="13.5" customHeight="1">
      <c r="B115" s="34">
        <f t="shared" si="22"/>
        <v>106</v>
      </c>
      <c r="C115" s="37" t="s">
        <v>340</v>
      </c>
      <c r="D115" s="37" t="s">
        <v>341</v>
      </c>
      <c r="E115" s="36" t="s">
        <v>339</v>
      </c>
      <c r="F115" s="32">
        <v>192</v>
      </c>
      <c r="G115" s="27">
        <v>18</v>
      </c>
      <c r="H115" s="27">
        <v>20</v>
      </c>
      <c r="I115" s="27">
        <v>20</v>
      </c>
      <c r="J115" s="27">
        <v>20</v>
      </c>
      <c r="K115" s="27">
        <v>15</v>
      </c>
      <c r="L115" s="27">
        <v>1</v>
      </c>
      <c r="M115" s="28">
        <f t="shared" si="14"/>
        <v>94</v>
      </c>
      <c r="N115" s="29">
        <v>145</v>
      </c>
      <c r="O115" s="27">
        <v>20</v>
      </c>
      <c r="P115" s="30">
        <v>20</v>
      </c>
      <c r="Q115" s="30">
        <v>20</v>
      </c>
      <c r="R115" s="30">
        <v>0</v>
      </c>
      <c r="S115" s="30">
        <v>20</v>
      </c>
      <c r="T115" s="30">
        <v>0</v>
      </c>
      <c r="U115" s="28">
        <f t="shared" si="15"/>
        <v>80</v>
      </c>
      <c r="V115" s="31">
        <f t="shared" si="16"/>
        <v>174</v>
      </c>
      <c r="X115"/>
      <c r="Y115">
        <f t="shared" si="17"/>
        <v>3</v>
      </c>
      <c r="Z115">
        <f t="shared" si="23"/>
        <v>584</v>
      </c>
      <c r="AA115">
        <f t="shared" si="24"/>
        <v>584</v>
      </c>
      <c r="AB115">
        <f t="shared" si="25"/>
        <v>584</v>
      </c>
      <c r="AC115">
        <f t="shared" si="18"/>
      </c>
      <c r="AD115" s="40">
        <f t="shared" si="19"/>
      </c>
      <c r="AE115" s="1">
        <f t="shared" si="20"/>
      </c>
      <c r="AF115" s="1">
        <f t="shared" si="21"/>
      </c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</row>
    <row r="116" spans="2:53" ht="13.5" customHeight="1">
      <c r="B116" s="34">
        <f t="shared" si="22"/>
        <v>107</v>
      </c>
      <c r="C116" s="37" t="s">
        <v>343</v>
      </c>
      <c r="D116" s="37" t="s">
        <v>344</v>
      </c>
      <c r="E116" s="36" t="s">
        <v>339</v>
      </c>
      <c r="F116" s="32">
        <v>130</v>
      </c>
      <c r="G116" s="27">
        <v>20</v>
      </c>
      <c r="H116" s="27">
        <v>20</v>
      </c>
      <c r="I116" s="27">
        <v>18</v>
      </c>
      <c r="J116" s="27">
        <v>20</v>
      </c>
      <c r="K116" s="27"/>
      <c r="L116" s="27">
        <v>1</v>
      </c>
      <c r="M116" s="28">
        <f t="shared" si="14"/>
        <v>79</v>
      </c>
      <c r="N116" s="29">
        <v>155</v>
      </c>
      <c r="O116" s="27">
        <v>20</v>
      </c>
      <c r="P116" s="30">
        <v>16</v>
      </c>
      <c r="Q116" s="30">
        <v>20</v>
      </c>
      <c r="R116" s="30">
        <v>18</v>
      </c>
      <c r="S116" s="30">
        <v>20</v>
      </c>
      <c r="T116" s="30"/>
      <c r="U116" s="28">
        <f t="shared" si="15"/>
        <v>94</v>
      </c>
      <c r="V116" s="31">
        <f t="shared" si="16"/>
        <v>173</v>
      </c>
      <c r="X116"/>
      <c r="Y116">
        <f t="shared" si="17"/>
        <v>4</v>
      </c>
      <c r="Z116">
        <f t="shared" si="23"/>
        <v>757</v>
      </c>
      <c r="AA116">
        <f t="shared" si="24"/>
        <v>584</v>
      </c>
      <c r="AB116">
        <f t="shared" si="25"/>
        <v>757</v>
      </c>
      <c r="AC116">
        <f t="shared" si="18"/>
      </c>
      <c r="AD116" s="40">
        <f t="shared" si="19"/>
      </c>
      <c r="AE116" s="1">
        <f t="shared" si="20"/>
      </c>
      <c r="AF116" s="1">
        <f t="shared" si="21"/>
      </c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</row>
    <row r="117" spans="2:53" ht="13.5" customHeight="1">
      <c r="B117" s="34">
        <f t="shared" si="22"/>
        <v>108</v>
      </c>
      <c r="C117" s="37" t="s">
        <v>142</v>
      </c>
      <c r="D117" s="37" t="s">
        <v>143</v>
      </c>
      <c r="E117" s="36" t="s">
        <v>339</v>
      </c>
      <c r="F117" s="32">
        <v>149</v>
      </c>
      <c r="G117" s="27">
        <v>20</v>
      </c>
      <c r="H117" s="27">
        <v>20</v>
      </c>
      <c r="I117" s="27">
        <v>0</v>
      </c>
      <c r="J117" s="27">
        <v>20</v>
      </c>
      <c r="K117" s="27"/>
      <c r="L117" s="27">
        <v>1</v>
      </c>
      <c r="M117" s="28">
        <f t="shared" si="14"/>
        <v>61</v>
      </c>
      <c r="N117" s="29">
        <v>179</v>
      </c>
      <c r="O117" s="27">
        <v>20</v>
      </c>
      <c r="P117" s="30">
        <v>17</v>
      </c>
      <c r="Q117" s="30">
        <v>20</v>
      </c>
      <c r="R117" s="30">
        <v>0</v>
      </c>
      <c r="S117" s="30">
        <v>20</v>
      </c>
      <c r="T117" s="30">
        <v>2</v>
      </c>
      <c r="U117" s="28">
        <f t="shared" si="15"/>
        <v>79</v>
      </c>
      <c r="V117" s="31">
        <f t="shared" si="16"/>
        <v>140</v>
      </c>
      <c r="X117"/>
      <c r="Y117">
        <f t="shared" si="17"/>
        <v>5</v>
      </c>
      <c r="Z117">
        <f t="shared" si="23"/>
        <v>897</v>
      </c>
      <c r="AA117">
        <f t="shared" si="24"/>
        <v>584</v>
      </c>
      <c r="AB117">
        <f t="shared" si="25"/>
        <v>757</v>
      </c>
      <c r="AC117">
        <f t="shared" si="18"/>
        <v>179.4</v>
      </c>
      <c r="AD117" s="40" t="str">
        <f t="shared" si="19"/>
        <v>Moscow State University</v>
      </c>
      <c r="AE117" s="1">
        <f t="shared" si="20"/>
        <v>763.4</v>
      </c>
      <c r="AF117" s="1">
        <f t="shared" si="21"/>
        <v>757</v>
      </c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</row>
    <row r="118" spans="2:53" ht="13.5" customHeight="1">
      <c r="B118" s="34">
        <f t="shared" si="22"/>
        <v>109</v>
      </c>
      <c r="C118" s="36" t="s">
        <v>345</v>
      </c>
      <c r="D118" s="36" t="s">
        <v>346</v>
      </c>
      <c r="E118" s="36" t="s">
        <v>350</v>
      </c>
      <c r="F118" s="32">
        <v>139</v>
      </c>
      <c r="G118" s="27">
        <v>20</v>
      </c>
      <c r="H118" s="27">
        <v>20</v>
      </c>
      <c r="I118" s="27">
        <v>9</v>
      </c>
      <c r="J118" s="27"/>
      <c r="K118" s="27"/>
      <c r="L118" s="27">
        <v>1</v>
      </c>
      <c r="M118" s="28">
        <f t="shared" si="14"/>
        <v>50</v>
      </c>
      <c r="N118" s="29">
        <v>99</v>
      </c>
      <c r="O118" s="27">
        <v>0</v>
      </c>
      <c r="P118" s="30">
        <v>14</v>
      </c>
      <c r="Q118" s="30">
        <v>0</v>
      </c>
      <c r="R118" s="30">
        <v>15</v>
      </c>
      <c r="S118" s="30">
        <v>2</v>
      </c>
      <c r="T118" s="30">
        <v>0</v>
      </c>
      <c r="U118" s="28">
        <f t="shared" si="15"/>
        <v>31</v>
      </c>
      <c r="V118" s="31">
        <f t="shared" si="16"/>
        <v>81</v>
      </c>
      <c r="X118"/>
      <c r="Y118">
        <f t="shared" si="17"/>
        <v>1</v>
      </c>
      <c r="Z118">
        <f t="shared" si="23"/>
        <v>81</v>
      </c>
      <c r="AA118">
        <f t="shared" si="24"/>
        <v>81</v>
      </c>
      <c r="AB118">
        <f t="shared" si="25"/>
        <v>81</v>
      </c>
      <c r="AC118">
        <f t="shared" si="18"/>
      </c>
      <c r="AD118" s="40">
        <f t="shared" si="19"/>
      </c>
      <c r="AE118" s="1">
        <f t="shared" si="20"/>
      </c>
      <c r="AF118" s="1">
        <f t="shared" si="21"/>
      </c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</row>
    <row r="119" spans="2:53" ht="13.5" customHeight="1">
      <c r="B119" s="34">
        <f t="shared" si="22"/>
        <v>110</v>
      </c>
      <c r="C119" s="36" t="s">
        <v>348</v>
      </c>
      <c r="D119" s="36" t="s">
        <v>349</v>
      </c>
      <c r="E119" s="36" t="s">
        <v>350</v>
      </c>
      <c r="F119" s="32">
        <v>240</v>
      </c>
      <c r="G119" s="27">
        <v>20</v>
      </c>
      <c r="H119" s="27">
        <v>20</v>
      </c>
      <c r="I119" s="27">
        <v>2</v>
      </c>
      <c r="J119" s="27"/>
      <c r="K119" s="27"/>
      <c r="L119" s="27"/>
      <c r="M119" s="28">
        <f t="shared" si="14"/>
        <v>42</v>
      </c>
      <c r="N119" s="29">
        <v>150</v>
      </c>
      <c r="O119" s="27"/>
      <c r="P119" s="30">
        <v>10</v>
      </c>
      <c r="Q119" s="30">
        <v>20</v>
      </c>
      <c r="R119" s="30">
        <v>0</v>
      </c>
      <c r="S119" s="30">
        <v>0</v>
      </c>
      <c r="T119" s="30"/>
      <c r="U119" s="28">
        <f t="shared" si="15"/>
        <v>30</v>
      </c>
      <c r="V119" s="31">
        <f t="shared" si="16"/>
        <v>72</v>
      </c>
      <c r="X119"/>
      <c r="Y119">
        <f t="shared" si="17"/>
        <v>2</v>
      </c>
      <c r="Z119">
        <f t="shared" si="23"/>
        <v>153</v>
      </c>
      <c r="AA119">
        <f t="shared" si="24"/>
        <v>153</v>
      </c>
      <c r="AB119">
        <f t="shared" si="25"/>
        <v>153</v>
      </c>
      <c r="AC119">
        <f t="shared" si="18"/>
      </c>
      <c r="AD119" s="40">
        <f t="shared" si="19"/>
      </c>
      <c r="AE119" s="1">
        <f t="shared" si="20"/>
      </c>
      <c r="AF119" s="1">
        <f t="shared" si="21"/>
      </c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</row>
    <row r="120" spans="2:53" ht="13.5" customHeight="1">
      <c r="B120" s="34">
        <f t="shared" si="22"/>
        <v>111</v>
      </c>
      <c r="C120" s="36" t="s">
        <v>347</v>
      </c>
      <c r="D120" s="36" t="s">
        <v>571</v>
      </c>
      <c r="E120" s="36" t="s">
        <v>350</v>
      </c>
      <c r="F120" s="32">
        <v>42</v>
      </c>
      <c r="G120" s="27">
        <v>20</v>
      </c>
      <c r="H120" s="27">
        <v>20</v>
      </c>
      <c r="I120" s="27">
        <v>8</v>
      </c>
      <c r="J120" s="27">
        <v>0</v>
      </c>
      <c r="K120" s="27">
        <v>0</v>
      </c>
      <c r="L120" s="27">
        <v>1</v>
      </c>
      <c r="M120" s="28">
        <f t="shared" si="14"/>
        <v>49</v>
      </c>
      <c r="N120" s="29">
        <v>8</v>
      </c>
      <c r="O120" s="27">
        <v>20</v>
      </c>
      <c r="P120" s="30">
        <v>2</v>
      </c>
      <c r="Q120" s="30">
        <v>0</v>
      </c>
      <c r="R120" s="30">
        <v>0</v>
      </c>
      <c r="S120" s="30">
        <v>0</v>
      </c>
      <c r="T120" s="30">
        <v>0</v>
      </c>
      <c r="U120" s="28">
        <f t="shared" si="15"/>
        <v>22</v>
      </c>
      <c r="V120" s="31">
        <f t="shared" si="16"/>
        <v>71</v>
      </c>
      <c r="X120"/>
      <c r="Y120">
        <f t="shared" si="17"/>
        <v>3</v>
      </c>
      <c r="Z120">
        <f t="shared" si="23"/>
        <v>224</v>
      </c>
      <c r="AA120">
        <f t="shared" si="24"/>
        <v>224</v>
      </c>
      <c r="AB120">
        <f t="shared" si="25"/>
        <v>224</v>
      </c>
      <c r="AC120">
        <f t="shared" si="18"/>
        <v>74.66666666666667</v>
      </c>
      <c r="AD120" s="40" t="str">
        <f t="shared" si="19"/>
        <v>Nanyang Technological University, Singapore</v>
      </c>
      <c r="AE120" s="1">
        <f t="shared" si="20"/>
        <v>298.6666666666667</v>
      </c>
      <c r="AF120" s="1">
        <f t="shared" si="21"/>
        <v>224</v>
      </c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</row>
    <row r="121" spans="2:53" ht="13.5" customHeight="1">
      <c r="B121" s="34">
        <f t="shared" si="22"/>
        <v>112</v>
      </c>
      <c r="C121" s="36" t="s">
        <v>351</v>
      </c>
      <c r="D121" s="36" t="s">
        <v>352</v>
      </c>
      <c r="E121" s="36" t="s">
        <v>85</v>
      </c>
      <c r="F121" s="32">
        <v>115</v>
      </c>
      <c r="G121" s="27">
        <v>18</v>
      </c>
      <c r="H121" s="27">
        <v>3</v>
      </c>
      <c r="I121" s="27"/>
      <c r="J121" s="27"/>
      <c r="K121" s="27">
        <v>0</v>
      </c>
      <c r="L121" s="27"/>
      <c r="M121" s="28">
        <f t="shared" si="14"/>
        <v>21</v>
      </c>
      <c r="N121" s="29">
        <v>108</v>
      </c>
      <c r="O121" s="27">
        <v>0</v>
      </c>
      <c r="P121" s="30">
        <v>1</v>
      </c>
      <c r="Q121" s="30"/>
      <c r="R121" s="30">
        <v>0</v>
      </c>
      <c r="S121" s="30"/>
      <c r="T121" s="30"/>
      <c r="U121" s="28">
        <f t="shared" si="15"/>
        <v>1</v>
      </c>
      <c r="V121" s="31">
        <f t="shared" si="16"/>
        <v>22</v>
      </c>
      <c r="X121"/>
      <c r="Y121">
        <f t="shared" si="17"/>
        <v>1</v>
      </c>
      <c r="Z121">
        <f t="shared" si="23"/>
        <v>22</v>
      </c>
      <c r="AA121">
        <f t="shared" si="24"/>
        <v>22</v>
      </c>
      <c r="AB121">
        <f t="shared" si="25"/>
        <v>22</v>
      </c>
      <c r="AC121">
        <f t="shared" si="18"/>
        <v>22</v>
      </c>
      <c r="AD121" s="40" t="str">
        <f t="shared" si="19"/>
        <v>National University of Mongolia</v>
      </c>
      <c r="AE121" s="1">
        <f t="shared" si="20"/>
        <v>44</v>
      </c>
      <c r="AF121" s="1">
        <f t="shared" si="21"/>
        <v>22</v>
      </c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</row>
    <row r="122" spans="2:53" ht="13.5" customHeight="1">
      <c r="B122" s="34">
        <f t="shared" si="22"/>
        <v>113</v>
      </c>
      <c r="C122" s="36" t="s">
        <v>356</v>
      </c>
      <c r="D122" s="36" t="s">
        <v>357</v>
      </c>
      <c r="E122" s="36" t="s">
        <v>355</v>
      </c>
      <c r="F122" s="32">
        <v>8</v>
      </c>
      <c r="G122" s="27">
        <v>20</v>
      </c>
      <c r="H122" s="27">
        <v>3</v>
      </c>
      <c r="I122" s="27"/>
      <c r="J122" s="27">
        <v>3</v>
      </c>
      <c r="K122" s="27"/>
      <c r="L122" s="27">
        <v>0</v>
      </c>
      <c r="M122" s="28">
        <f t="shared" si="14"/>
        <v>26</v>
      </c>
      <c r="N122" s="29">
        <v>13</v>
      </c>
      <c r="O122" s="27">
        <v>20</v>
      </c>
      <c r="P122" s="30"/>
      <c r="Q122" s="30">
        <v>0</v>
      </c>
      <c r="R122" s="30">
        <v>0</v>
      </c>
      <c r="S122" s="30"/>
      <c r="T122" s="30"/>
      <c r="U122" s="28">
        <f t="shared" si="15"/>
        <v>20</v>
      </c>
      <c r="V122" s="31">
        <f t="shared" si="16"/>
        <v>46</v>
      </c>
      <c r="X122"/>
      <c r="Y122">
        <f t="shared" si="17"/>
        <v>1</v>
      </c>
      <c r="Z122">
        <f t="shared" si="23"/>
        <v>46</v>
      </c>
      <c r="AA122">
        <f t="shared" si="24"/>
        <v>46</v>
      </c>
      <c r="AB122">
        <f t="shared" si="25"/>
        <v>46</v>
      </c>
      <c r="AC122">
        <f t="shared" si="18"/>
      </c>
      <c r="AD122" s="40">
        <f t="shared" si="19"/>
      </c>
      <c r="AE122" s="1">
        <f t="shared" si="20"/>
      </c>
      <c r="AF122" s="1">
        <f t="shared" si="21"/>
      </c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</row>
    <row r="123" spans="2:53" ht="13.5" customHeight="1">
      <c r="B123" s="34">
        <f t="shared" si="22"/>
        <v>114</v>
      </c>
      <c r="C123" s="36" t="s">
        <v>353</v>
      </c>
      <c r="D123" s="36" t="s">
        <v>354</v>
      </c>
      <c r="E123" s="36" t="s">
        <v>355</v>
      </c>
      <c r="F123" s="32">
        <v>70</v>
      </c>
      <c r="G123" s="27">
        <v>20</v>
      </c>
      <c r="H123" s="27">
        <v>8</v>
      </c>
      <c r="I123" s="27">
        <v>3</v>
      </c>
      <c r="J123" s="27"/>
      <c r="K123" s="27"/>
      <c r="L123" s="27">
        <v>3</v>
      </c>
      <c r="M123" s="28">
        <f t="shared" si="14"/>
        <v>34</v>
      </c>
      <c r="N123" s="29">
        <v>35</v>
      </c>
      <c r="O123" s="27">
        <v>0</v>
      </c>
      <c r="P123" s="30"/>
      <c r="Q123" s="30">
        <v>0</v>
      </c>
      <c r="R123" s="30"/>
      <c r="S123" s="30">
        <v>2</v>
      </c>
      <c r="T123" s="30"/>
      <c r="U123" s="28">
        <f t="shared" si="15"/>
        <v>2</v>
      </c>
      <c r="V123" s="31">
        <f t="shared" si="16"/>
        <v>36</v>
      </c>
      <c r="X123"/>
      <c r="Y123">
        <f t="shared" si="17"/>
        <v>2</v>
      </c>
      <c r="Z123">
        <f t="shared" si="23"/>
        <v>82</v>
      </c>
      <c r="AA123">
        <f t="shared" si="24"/>
        <v>82</v>
      </c>
      <c r="AB123">
        <f t="shared" si="25"/>
        <v>82</v>
      </c>
      <c r="AC123">
        <f t="shared" si="18"/>
      </c>
      <c r="AD123" s="40">
        <f t="shared" si="19"/>
      </c>
      <c r="AE123" s="1">
        <f t="shared" si="20"/>
      </c>
      <c r="AF123" s="1">
        <f t="shared" si="21"/>
      </c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</row>
    <row r="124" spans="2:53" ht="13.5" customHeight="1">
      <c r="B124" s="34">
        <f t="shared" si="22"/>
        <v>115</v>
      </c>
      <c r="C124" s="36" t="s">
        <v>358</v>
      </c>
      <c r="D124" s="36" t="s">
        <v>359</v>
      </c>
      <c r="E124" s="36" t="s">
        <v>355</v>
      </c>
      <c r="F124" s="32">
        <v>103</v>
      </c>
      <c r="G124" s="27">
        <v>20</v>
      </c>
      <c r="H124" s="27">
        <v>3</v>
      </c>
      <c r="I124" s="27">
        <v>1</v>
      </c>
      <c r="J124" s="27"/>
      <c r="K124" s="27">
        <v>0</v>
      </c>
      <c r="L124" s="27"/>
      <c r="M124" s="28">
        <f t="shared" si="14"/>
        <v>24</v>
      </c>
      <c r="N124" s="29">
        <v>190</v>
      </c>
      <c r="O124" s="27">
        <v>0</v>
      </c>
      <c r="P124" s="30"/>
      <c r="Q124" s="30">
        <v>0</v>
      </c>
      <c r="R124" s="30">
        <v>0</v>
      </c>
      <c r="S124" s="30"/>
      <c r="T124" s="30"/>
      <c r="U124" s="28">
        <f t="shared" si="15"/>
        <v>0</v>
      </c>
      <c r="V124" s="31">
        <f t="shared" si="16"/>
        <v>24</v>
      </c>
      <c r="X124"/>
      <c r="Y124">
        <f t="shared" si="17"/>
        <v>3</v>
      </c>
      <c r="Z124">
        <f t="shared" si="23"/>
        <v>106</v>
      </c>
      <c r="AA124">
        <f t="shared" si="24"/>
        <v>106</v>
      </c>
      <c r="AB124">
        <f t="shared" si="25"/>
        <v>106</v>
      </c>
      <c r="AC124">
        <f t="shared" si="18"/>
        <v>35.333333333333336</v>
      </c>
      <c r="AD124" s="40" t="str">
        <f t="shared" si="19"/>
        <v>Norwegian University of Science and Technology</v>
      </c>
      <c r="AE124" s="1">
        <f t="shared" si="20"/>
        <v>141.33333333333334</v>
      </c>
      <c r="AF124" s="1">
        <f t="shared" si="21"/>
        <v>106</v>
      </c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</row>
    <row r="125" spans="2:53" ht="13.5" customHeight="1">
      <c r="B125" s="34">
        <f t="shared" si="22"/>
        <v>116</v>
      </c>
      <c r="C125" s="36" t="s">
        <v>4</v>
      </c>
      <c r="D125" s="36" t="s">
        <v>362</v>
      </c>
      <c r="E125" s="36" t="s">
        <v>361</v>
      </c>
      <c r="F125" s="32">
        <v>193</v>
      </c>
      <c r="G125" s="27">
        <v>20</v>
      </c>
      <c r="H125" s="27">
        <v>20</v>
      </c>
      <c r="I125" s="27">
        <v>3</v>
      </c>
      <c r="J125" s="27"/>
      <c r="K125" s="27">
        <v>0</v>
      </c>
      <c r="L125" s="27">
        <v>0</v>
      </c>
      <c r="M125" s="28">
        <f t="shared" si="14"/>
        <v>43</v>
      </c>
      <c r="N125" s="29">
        <v>202</v>
      </c>
      <c r="O125" s="27">
        <v>0</v>
      </c>
      <c r="P125" s="30">
        <v>7</v>
      </c>
      <c r="Q125" s="30">
        <v>4</v>
      </c>
      <c r="R125" s="30"/>
      <c r="S125" s="30"/>
      <c r="T125" s="30"/>
      <c r="U125" s="28">
        <f t="shared" si="15"/>
        <v>11</v>
      </c>
      <c r="V125" s="31">
        <f t="shared" si="16"/>
        <v>54</v>
      </c>
      <c r="X125"/>
      <c r="Y125">
        <f t="shared" si="17"/>
        <v>1</v>
      </c>
      <c r="Z125">
        <f t="shared" si="23"/>
        <v>54</v>
      </c>
      <c r="AA125">
        <f t="shared" si="24"/>
        <v>54</v>
      </c>
      <c r="AB125">
        <f t="shared" si="25"/>
        <v>54</v>
      </c>
      <c r="AC125">
        <f t="shared" si="18"/>
      </c>
      <c r="AD125" s="40">
        <f t="shared" si="19"/>
      </c>
      <c r="AE125" s="1">
        <f t="shared" si="20"/>
      </c>
      <c r="AF125" s="1">
        <f t="shared" si="21"/>
      </c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</row>
    <row r="126" spans="2:53" ht="13.5" customHeight="1">
      <c r="B126" s="34">
        <f t="shared" si="22"/>
        <v>117</v>
      </c>
      <c r="C126" s="36" t="s">
        <v>48</v>
      </c>
      <c r="D126" s="36" t="s">
        <v>360</v>
      </c>
      <c r="E126" s="36" t="s">
        <v>361</v>
      </c>
      <c r="F126" s="32">
        <v>227</v>
      </c>
      <c r="G126" s="27">
        <v>20</v>
      </c>
      <c r="H126" s="27">
        <v>3</v>
      </c>
      <c r="I126" s="27"/>
      <c r="J126" s="27"/>
      <c r="K126" s="27">
        <v>0</v>
      </c>
      <c r="L126" s="27">
        <v>0</v>
      </c>
      <c r="M126" s="28">
        <f t="shared" si="14"/>
        <v>23</v>
      </c>
      <c r="N126" s="29">
        <v>248</v>
      </c>
      <c r="O126" s="27">
        <v>0</v>
      </c>
      <c r="P126" s="30">
        <v>9</v>
      </c>
      <c r="Q126" s="30">
        <v>0</v>
      </c>
      <c r="R126" s="30">
        <v>0</v>
      </c>
      <c r="S126" s="30"/>
      <c r="T126" s="30">
        <v>0</v>
      </c>
      <c r="U126" s="28">
        <f t="shared" si="15"/>
        <v>9</v>
      </c>
      <c r="V126" s="31">
        <f t="shared" si="16"/>
        <v>32</v>
      </c>
      <c r="X126"/>
      <c r="Y126">
        <f t="shared" si="17"/>
        <v>2</v>
      </c>
      <c r="Z126">
        <f t="shared" si="23"/>
        <v>86</v>
      </c>
      <c r="AA126">
        <f t="shared" si="24"/>
        <v>86</v>
      </c>
      <c r="AB126">
        <f t="shared" si="25"/>
        <v>86</v>
      </c>
      <c r="AC126">
        <f t="shared" si="18"/>
        <v>43</v>
      </c>
      <c r="AD126" s="40" t="str">
        <f t="shared" si="19"/>
        <v>Odessa National I. I. Mechnikov University</v>
      </c>
      <c r="AE126" s="1">
        <f t="shared" si="20"/>
        <v>172</v>
      </c>
      <c r="AF126" s="1">
        <f t="shared" si="21"/>
        <v>86</v>
      </c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</row>
    <row r="127" spans="2:53" ht="13.5" customHeight="1">
      <c r="B127" s="34">
        <f t="shared" si="22"/>
        <v>118</v>
      </c>
      <c r="C127" s="36" t="s">
        <v>86</v>
      </c>
      <c r="D127" s="36" t="s">
        <v>366</v>
      </c>
      <c r="E127" s="36" t="s">
        <v>365</v>
      </c>
      <c r="F127" s="32">
        <v>247</v>
      </c>
      <c r="G127" s="27">
        <v>20</v>
      </c>
      <c r="H127" s="27">
        <v>12</v>
      </c>
      <c r="I127" s="27">
        <v>7</v>
      </c>
      <c r="J127" s="27">
        <v>0</v>
      </c>
      <c r="K127" s="27">
        <v>0</v>
      </c>
      <c r="L127" s="27"/>
      <c r="M127" s="28">
        <f t="shared" si="14"/>
        <v>39</v>
      </c>
      <c r="N127" s="29">
        <v>158</v>
      </c>
      <c r="O127" s="27">
        <v>20</v>
      </c>
      <c r="P127" s="30">
        <v>1</v>
      </c>
      <c r="Q127" s="30">
        <v>5</v>
      </c>
      <c r="R127" s="30">
        <v>0</v>
      </c>
      <c r="S127" s="30">
        <v>0</v>
      </c>
      <c r="T127" s="30">
        <v>0</v>
      </c>
      <c r="U127" s="28">
        <f t="shared" si="15"/>
        <v>26</v>
      </c>
      <c r="V127" s="31">
        <f t="shared" si="16"/>
        <v>65</v>
      </c>
      <c r="X127"/>
      <c r="Y127">
        <f t="shared" si="17"/>
        <v>1</v>
      </c>
      <c r="Z127">
        <f t="shared" si="23"/>
        <v>65</v>
      </c>
      <c r="AA127">
        <f t="shared" si="24"/>
        <v>65</v>
      </c>
      <c r="AB127">
        <f t="shared" si="25"/>
        <v>65</v>
      </c>
      <c r="AC127">
        <f t="shared" si="18"/>
      </c>
      <c r="AD127" s="40">
        <f t="shared" si="19"/>
      </c>
      <c r="AE127" s="1">
        <f t="shared" si="20"/>
      </c>
      <c r="AF127" s="1">
        <f t="shared" si="21"/>
      </c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</row>
    <row r="128" spans="2:53" ht="13.5" customHeight="1">
      <c r="B128" s="34">
        <f t="shared" si="22"/>
        <v>119</v>
      </c>
      <c r="C128" s="36" t="s">
        <v>363</v>
      </c>
      <c r="D128" s="36" t="s">
        <v>364</v>
      </c>
      <c r="E128" s="36" t="s">
        <v>365</v>
      </c>
      <c r="F128" s="32">
        <v>236</v>
      </c>
      <c r="G128" s="27">
        <v>20</v>
      </c>
      <c r="H128" s="27">
        <v>3</v>
      </c>
      <c r="I128" s="27">
        <v>2</v>
      </c>
      <c r="J128" s="27">
        <v>0</v>
      </c>
      <c r="K128" s="27">
        <v>0</v>
      </c>
      <c r="L128" s="27">
        <v>0</v>
      </c>
      <c r="M128" s="28">
        <f t="shared" si="14"/>
        <v>25</v>
      </c>
      <c r="N128" s="29">
        <v>238</v>
      </c>
      <c r="O128" s="27">
        <v>0</v>
      </c>
      <c r="P128" s="30">
        <v>1</v>
      </c>
      <c r="Q128" s="30">
        <v>20</v>
      </c>
      <c r="R128" s="30">
        <v>0</v>
      </c>
      <c r="S128" s="30"/>
      <c r="T128" s="30">
        <v>0</v>
      </c>
      <c r="U128" s="28">
        <f t="shared" si="15"/>
        <v>21</v>
      </c>
      <c r="V128" s="31">
        <f t="shared" si="16"/>
        <v>46</v>
      </c>
      <c r="X128"/>
      <c r="Y128">
        <f t="shared" si="17"/>
        <v>2</v>
      </c>
      <c r="Z128">
        <f t="shared" si="23"/>
        <v>111</v>
      </c>
      <c r="AA128">
        <f t="shared" si="24"/>
        <v>111</v>
      </c>
      <c r="AB128">
        <f t="shared" si="25"/>
        <v>111</v>
      </c>
      <c r="AC128">
        <f t="shared" si="18"/>
      </c>
      <c r="AD128" s="40">
        <f t="shared" si="19"/>
      </c>
      <c r="AE128" s="1">
        <f t="shared" si="20"/>
      </c>
      <c r="AF128" s="1">
        <f t="shared" si="21"/>
      </c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</row>
    <row r="129" spans="2:53" ht="13.5" customHeight="1">
      <c r="B129" s="34">
        <f t="shared" si="22"/>
        <v>120</v>
      </c>
      <c r="C129" s="36" t="s">
        <v>367</v>
      </c>
      <c r="D129" s="36" t="s">
        <v>368</v>
      </c>
      <c r="E129" s="36" t="s">
        <v>365</v>
      </c>
      <c r="F129" s="32">
        <v>32</v>
      </c>
      <c r="G129" s="27">
        <v>20</v>
      </c>
      <c r="H129" s="27">
        <v>10</v>
      </c>
      <c r="I129" s="27">
        <v>3</v>
      </c>
      <c r="J129" s="27">
        <v>0</v>
      </c>
      <c r="K129" s="27">
        <v>1</v>
      </c>
      <c r="L129" s="27">
        <v>1</v>
      </c>
      <c r="M129" s="28">
        <f t="shared" si="14"/>
        <v>35</v>
      </c>
      <c r="N129" s="29">
        <v>72</v>
      </c>
      <c r="O129" s="27">
        <v>0</v>
      </c>
      <c r="P129" s="30">
        <v>9</v>
      </c>
      <c r="Q129" s="30">
        <v>0</v>
      </c>
      <c r="R129" s="30">
        <v>0</v>
      </c>
      <c r="S129" s="30">
        <v>0</v>
      </c>
      <c r="T129" s="30"/>
      <c r="U129" s="28">
        <f t="shared" si="15"/>
        <v>9</v>
      </c>
      <c r="V129" s="31">
        <f t="shared" si="16"/>
        <v>44</v>
      </c>
      <c r="X129"/>
      <c r="Y129">
        <f t="shared" si="17"/>
        <v>3</v>
      </c>
      <c r="Z129">
        <f t="shared" si="23"/>
        <v>155</v>
      </c>
      <c r="AA129">
        <f t="shared" si="24"/>
        <v>155</v>
      </c>
      <c r="AB129">
        <f t="shared" si="25"/>
        <v>155</v>
      </c>
      <c r="AC129">
        <f t="shared" si="18"/>
        <v>51.666666666666664</v>
      </c>
      <c r="AD129" s="40" t="str">
        <f t="shared" si="19"/>
        <v>Oxford University</v>
      </c>
      <c r="AE129" s="1">
        <f t="shared" si="20"/>
        <v>206.66666666666666</v>
      </c>
      <c r="AF129" s="1">
        <f t="shared" si="21"/>
        <v>155</v>
      </c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</row>
    <row r="130" spans="2:53" ht="13.5" customHeight="1">
      <c r="B130" s="34">
        <f t="shared" si="22"/>
        <v>121</v>
      </c>
      <c r="C130" s="36" t="s">
        <v>131</v>
      </c>
      <c r="D130" s="36" t="s">
        <v>559</v>
      </c>
      <c r="E130" s="36" t="s">
        <v>370</v>
      </c>
      <c r="F130" s="32">
        <v>203</v>
      </c>
      <c r="G130" s="27">
        <v>20</v>
      </c>
      <c r="H130" s="27">
        <v>10</v>
      </c>
      <c r="I130" s="27">
        <v>18</v>
      </c>
      <c r="J130" s="27">
        <v>0</v>
      </c>
      <c r="K130" s="27">
        <v>0</v>
      </c>
      <c r="L130" s="27">
        <v>0</v>
      </c>
      <c r="M130" s="28">
        <f t="shared" si="14"/>
        <v>48</v>
      </c>
      <c r="N130" s="29">
        <v>139</v>
      </c>
      <c r="O130" s="27">
        <v>19</v>
      </c>
      <c r="P130" s="30">
        <v>7</v>
      </c>
      <c r="Q130" s="30">
        <v>1</v>
      </c>
      <c r="R130" s="30">
        <v>0</v>
      </c>
      <c r="S130" s="30">
        <v>0</v>
      </c>
      <c r="T130" s="30">
        <v>0</v>
      </c>
      <c r="U130" s="28">
        <f t="shared" si="15"/>
        <v>27</v>
      </c>
      <c r="V130" s="31">
        <f t="shared" si="16"/>
        <v>75</v>
      </c>
      <c r="X130"/>
      <c r="Y130">
        <f t="shared" si="17"/>
        <v>1</v>
      </c>
      <c r="Z130">
        <f t="shared" si="23"/>
        <v>75</v>
      </c>
      <c r="AA130">
        <f t="shared" si="24"/>
        <v>75</v>
      </c>
      <c r="AB130">
        <f t="shared" si="25"/>
        <v>75</v>
      </c>
      <c r="AC130">
        <f t="shared" si="18"/>
      </c>
      <c r="AD130" s="40">
        <f t="shared" si="19"/>
      </c>
      <c r="AE130" s="1">
        <f t="shared" si="20"/>
      </c>
      <c r="AF130" s="1">
        <f t="shared" si="21"/>
      </c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</row>
    <row r="131" spans="2:53" ht="13.5" customHeight="1">
      <c r="B131" s="34">
        <f t="shared" si="22"/>
        <v>122</v>
      </c>
      <c r="C131" s="36" t="s">
        <v>371</v>
      </c>
      <c r="D131" s="36" t="s">
        <v>372</v>
      </c>
      <c r="E131" s="36" t="s">
        <v>370</v>
      </c>
      <c r="F131" s="32">
        <v>217</v>
      </c>
      <c r="G131" s="27">
        <v>17</v>
      </c>
      <c r="H131" s="27">
        <v>10</v>
      </c>
      <c r="I131" s="27">
        <v>2</v>
      </c>
      <c r="J131" s="27"/>
      <c r="K131" s="27">
        <v>0</v>
      </c>
      <c r="L131" s="27">
        <v>1</v>
      </c>
      <c r="M131" s="28">
        <f t="shared" si="14"/>
        <v>30</v>
      </c>
      <c r="N131" s="29">
        <v>217</v>
      </c>
      <c r="O131" s="27">
        <v>0</v>
      </c>
      <c r="P131" s="30">
        <v>1</v>
      </c>
      <c r="Q131" s="30">
        <v>0</v>
      </c>
      <c r="R131" s="30">
        <v>0</v>
      </c>
      <c r="S131" s="30">
        <v>0</v>
      </c>
      <c r="T131" s="30"/>
      <c r="U131" s="28">
        <f t="shared" si="15"/>
        <v>1</v>
      </c>
      <c r="V131" s="31">
        <f t="shared" si="16"/>
        <v>31</v>
      </c>
      <c r="X131"/>
      <c r="Y131">
        <f t="shared" si="17"/>
        <v>2</v>
      </c>
      <c r="Z131">
        <f t="shared" si="23"/>
        <v>106</v>
      </c>
      <c r="AA131">
        <f t="shared" si="24"/>
        <v>106</v>
      </c>
      <c r="AB131">
        <f t="shared" si="25"/>
        <v>106</v>
      </c>
      <c r="AC131">
        <f t="shared" si="18"/>
      </c>
      <c r="AD131" s="40">
        <f t="shared" si="19"/>
      </c>
      <c r="AE131" s="1">
        <f t="shared" si="20"/>
      </c>
      <c r="AF131" s="1">
        <f t="shared" si="21"/>
      </c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</row>
    <row r="132" spans="2:53" ht="13.5" customHeight="1">
      <c r="B132" s="34">
        <f t="shared" si="22"/>
        <v>123</v>
      </c>
      <c r="C132" s="36" t="s">
        <v>130</v>
      </c>
      <c r="D132" s="36" t="s">
        <v>559</v>
      </c>
      <c r="E132" s="36" t="s">
        <v>370</v>
      </c>
      <c r="F132" s="32">
        <v>225</v>
      </c>
      <c r="G132" s="27">
        <v>17</v>
      </c>
      <c r="H132" s="27">
        <v>3</v>
      </c>
      <c r="I132" s="27">
        <v>3</v>
      </c>
      <c r="J132" s="27"/>
      <c r="K132" s="27">
        <v>0</v>
      </c>
      <c r="L132" s="27"/>
      <c r="M132" s="28">
        <f t="shared" si="14"/>
        <v>23</v>
      </c>
      <c r="N132" s="29">
        <v>152</v>
      </c>
      <c r="O132" s="27">
        <v>0</v>
      </c>
      <c r="P132" s="30">
        <v>1</v>
      </c>
      <c r="Q132" s="30">
        <v>4</v>
      </c>
      <c r="R132" s="30"/>
      <c r="S132" s="30"/>
      <c r="T132" s="30"/>
      <c r="U132" s="28">
        <f t="shared" si="15"/>
        <v>5</v>
      </c>
      <c r="V132" s="31">
        <f t="shared" si="16"/>
        <v>28</v>
      </c>
      <c r="X132"/>
      <c r="Y132">
        <f t="shared" si="17"/>
        <v>3</v>
      </c>
      <c r="Z132">
        <f t="shared" si="23"/>
        <v>134</v>
      </c>
      <c r="AA132">
        <f t="shared" si="24"/>
        <v>134</v>
      </c>
      <c r="AB132">
        <f t="shared" si="25"/>
        <v>134</v>
      </c>
      <c r="AC132">
        <f t="shared" si="18"/>
      </c>
      <c r="AD132" s="40">
        <f t="shared" si="19"/>
      </c>
      <c r="AE132" s="1">
        <f t="shared" si="20"/>
      </c>
      <c r="AF132" s="1">
        <f t="shared" si="21"/>
      </c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</row>
    <row r="133" spans="2:53" ht="13.5" customHeight="1">
      <c r="B133" s="34">
        <f t="shared" si="22"/>
        <v>124</v>
      </c>
      <c r="C133" s="36" t="s">
        <v>373</v>
      </c>
      <c r="D133" s="36" t="s">
        <v>562</v>
      </c>
      <c r="E133" s="36" t="s">
        <v>370</v>
      </c>
      <c r="F133" s="32">
        <v>218</v>
      </c>
      <c r="G133" s="27">
        <v>17</v>
      </c>
      <c r="H133" s="27">
        <v>3</v>
      </c>
      <c r="I133" s="27">
        <v>3</v>
      </c>
      <c r="J133" s="27"/>
      <c r="K133" s="27">
        <v>0</v>
      </c>
      <c r="L133" s="27"/>
      <c r="M133" s="28">
        <f t="shared" si="14"/>
        <v>23</v>
      </c>
      <c r="N133" s="29">
        <v>244</v>
      </c>
      <c r="O133" s="27">
        <v>0</v>
      </c>
      <c r="P133" s="30">
        <v>1</v>
      </c>
      <c r="Q133" s="30">
        <v>0</v>
      </c>
      <c r="R133" s="30">
        <v>0</v>
      </c>
      <c r="S133" s="30"/>
      <c r="T133" s="30"/>
      <c r="U133" s="28">
        <f t="shared" si="15"/>
        <v>1</v>
      </c>
      <c r="V133" s="31">
        <f t="shared" si="16"/>
        <v>24</v>
      </c>
      <c r="X133"/>
      <c r="Y133">
        <f t="shared" si="17"/>
        <v>4</v>
      </c>
      <c r="Z133">
        <f t="shared" si="23"/>
        <v>158</v>
      </c>
      <c r="AA133">
        <f t="shared" si="24"/>
        <v>134</v>
      </c>
      <c r="AB133">
        <f t="shared" si="25"/>
        <v>158</v>
      </c>
      <c r="AC133">
        <f t="shared" si="18"/>
        <v>39.5</v>
      </c>
      <c r="AD133" s="40" t="str">
        <f t="shared" si="19"/>
        <v>Pontificia Comillas</v>
      </c>
      <c r="AE133" s="1">
        <f t="shared" si="20"/>
        <v>173.5</v>
      </c>
      <c r="AF133" s="1">
        <f t="shared" si="21"/>
        <v>158</v>
      </c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</row>
    <row r="134" spans="2:53" ht="13.5" customHeight="1">
      <c r="B134" s="34">
        <f t="shared" si="22"/>
        <v>125</v>
      </c>
      <c r="C134" s="36" t="s">
        <v>123</v>
      </c>
      <c r="D134" s="36" t="s">
        <v>124</v>
      </c>
      <c r="E134" s="36" t="s">
        <v>5</v>
      </c>
      <c r="F134" s="32">
        <v>108</v>
      </c>
      <c r="G134" s="27">
        <v>20</v>
      </c>
      <c r="H134" s="27">
        <v>20</v>
      </c>
      <c r="I134" s="27">
        <v>19</v>
      </c>
      <c r="J134" s="27">
        <v>20</v>
      </c>
      <c r="K134" s="27">
        <v>19</v>
      </c>
      <c r="L134" s="27">
        <v>20</v>
      </c>
      <c r="M134" s="28">
        <f t="shared" si="14"/>
        <v>118</v>
      </c>
      <c r="N134" s="29">
        <v>104</v>
      </c>
      <c r="O134" s="27">
        <v>20</v>
      </c>
      <c r="P134" s="30">
        <v>18</v>
      </c>
      <c r="Q134" s="30">
        <v>20</v>
      </c>
      <c r="R134" s="30">
        <v>20</v>
      </c>
      <c r="S134" s="30">
        <v>16</v>
      </c>
      <c r="T134" s="30">
        <v>1</v>
      </c>
      <c r="U134" s="28">
        <f t="shared" si="15"/>
        <v>95</v>
      </c>
      <c r="V134" s="31">
        <f t="shared" si="16"/>
        <v>213</v>
      </c>
      <c r="X134"/>
      <c r="Y134">
        <f t="shared" si="17"/>
        <v>1</v>
      </c>
      <c r="Z134">
        <f t="shared" si="23"/>
        <v>213</v>
      </c>
      <c r="AA134">
        <f t="shared" si="24"/>
        <v>213</v>
      </c>
      <c r="AB134">
        <f t="shared" si="25"/>
        <v>213</v>
      </c>
      <c r="AC134">
        <f t="shared" si="18"/>
      </c>
      <c r="AD134" s="40">
        <f t="shared" si="19"/>
      </c>
      <c r="AE134" s="1">
        <f t="shared" si="20"/>
      </c>
      <c r="AF134" s="1">
        <f t="shared" si="21"/>
      </c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</row>
    <row r="135" spans="2:53" ht="13.5" customHeight="1">
      <c r="B135" s="34">
        <f t="shared" si="22"/>
        <v>126</v>
      </c>
      <c r="C135" s="36" t="s">
        <v>567</v>
      </c>
      <c r="D135" s="36" t="s">
        <v>568</v>
      </c>
      <c r="E135" s="36" t="s">
        <v>5</v>
      </c>
      <c r="F135" s="32">
        <v>173</v>
      </c>
      <c r="G135" s="27">
        <v>20</v>
      </c>
      <c r="H135" s="27">
        <v>20</v>
      </c>
      <c r="I135" s="27">
        <v>20</v>
      </c>
      <c r="J135" s="27">
        <v>20</v>
      </c>
      <c r="K135" s="27">
        <v>0</v>
      </c>
      <c r="L135" s="27">
        <v>20</v>
      </c>
      <c r="M135" s="28">
        <f t="shared" si="14"/>
        <v>100</v>
      </c>
      <c r="N135" s="29">
        <v>122</v>
      </c>
      <c r="O135" s="27">
        <v>20</v>
      </c>
      <c r="P135" s="30">
        <v>20</v>
      </c>
      <c r="Q135" s="30">
        <v>0</v>
      </c>
      <c r="R135" s="30">
        <v>10</v>
      </c>
      <c r="S135" s="30">
        <v>20</v>
      </c>
      <c r="T135" s="30">
        <v>0</v>
      </c>
      <c r="U135" s="28">
        <f t="shared" si="15"/>
        <v>70</v>
      </c>
      <c r="V135" s="31">
        <f t="shared" si="16"/>
        <v>170</v>
      </c>
      <c r="X135"/>
      <c r="Y135">
        <f t="shared" si="17"/>
        <v>2</v>
      </c>
      <c r="Z135">
        <f t="shared" si="23"/>
        <v>383</v>
      </c>
      <c r="AA135">
        <f t="shared" si="24"/>
        <v>383</v>
      </c>
      <c r="AB135">
        <f t="shared" si="25"/>
        <v>383</v>
      </c>
      <c r="AC135">
        <f t="shared" si="18"/>
      </c>
      <c r="AD135" s="40">
        <f t="shared" si="19"/>
      </c>
      <c r="AE135" s="1">
        <f t="shared" si="20"/>
      </c>
      <c r="AF135" s="1">
        <f t="shared" si="21"/>
      </c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</row>
    <row r="136" spans="2:53" ht="13.5" customHeight="1">
      <c r="B136" s="34">
        <f t="shared" si="22"/>
        <v>127</v>
      </c>
      <c r="C136" s="36" t="s">
        <v>376</v>
      </c>
      <c r="D136" s="36" t="s">
        <v>377</v>
      </c>
      <c r="E136" s="36" t="s">
        <v>5</v>
      </c>
      <c r="F136" s="32">
        <v>228</v>
      </c>
      <c r="G136" s="27">
        <v>20</v>
      </c>
      <c r="H136" s="27">
        <v>20</v>
      </c>
      <c r="I136" s="27">
        <v>3</v>
      </c>
      <c r="J136" s="27">
        <v>3</v>
      </c>
      <c r="K136" s="27">
        <v>1</v>
      </c>
      <c r="L136" s="27">
        <v>14</v>
      </c>
      <c r="M136" s="28">
        <f t="shared" si="14"/>
        <v>61</v>
      </c>
      <c r="N136" s="29">
        <v>147</v>
      </c>
      <c r="O136" s="27">
        <v>20</v>
      </c>
      <c r="P136" s="30">
        <v>20</v>
      </c>
      <c r="Q136" s="30">
        <v>0</v>
      </c>
      <c r="R136" s="30">
        <v>1</v>
      </c>
      <c r="S136" s="30">
        <v>0</v>
      </c>
      <c r="T136" s="30">
        <v>2</v>
      </c>
      <c r="U136" s="28">
        <f t="shared" si="15"/>
        <v>43</v>
      </c>
      <c r="V136" s="31">
        <f t="shared" si="16"/>
        <v>104</v>
      </c>
      <c r="X136"/>
      <c r="Y136">
        <f t="shared" si="17"/>
        <v>3</v>
      </c>
      <c r="Z136">
        <f t="shared" si="23"/>
        <v>487</v>
      </c>
      <c r="AA136">
        <f t="shared" si="24"/>
        <v>487</v>
      </c>
      <c r="AB136">
        <f t="shared" si="25"/>
        <v>487</v>
      </c>
      <c r="AC136">
        <f t="shared" si="18"/>
      </c>
      <c r="AD136" s="40">
        <f t="shared" si="19"/>
      </c>
      <c r="AE136" s="1">
        <f t="shared" si="20"/>
      </c>
      <c r="AF136" s="1">
        <f t="shared" si="21"/>
      </c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</row>
    <row r="137" spans="2:53" ht="13.5" customHeight="1">
      <c r="B137" s="34">
        <f t="shared" si="22"/>
        <v>128</v>
      </c>
      <c r="C137" s="36" t="s">
        <v>374</v>
      </c>
      <c r="D137" s="36" t="s">
        <v>375</v>
      </c>
      <c r="E137" s="36" t="s">
        <v>5</v>
      </c>
      <c r="F137" s="32">
        <v>80</v>
      </c>
      <c r="G137" s="27">
        <v>20</v>
      </c>
      <c r="H137" s="27">
        <v>20</v>
      </c>
      <c r="I137" s="27">
        <v>8</v>
      </c>
      <c r="J137" s="27">
        <v>20</v>
      </c>
      <c r="K137" s="27"/>
      <c r="L137" s="27"/>
      <c r="M137" s="28">
        <f t="shared" si="14"/>
        <v>68</v>
      </c>
      <c r="N137" s="29">
        <v>94</v>
      </c>
      <c r="O137" s="27">
        <v>10</v>
      </c>
      <c r="P137" s="30">
        <v>20</v>
      </c>
      <c r="Q137" s="30">
        <v>4</v>
      </c>
      <c r="R137" s="30">
        <v>0</v>
      </c>
      <c r="S137" s="30">
        <v>0</v>
      </c>
      <c r="T137" s="30">
        <v>0</v>
      </c>
      <c r="U137" s="28">
        <f t="shared" si="15"/>
        <v>34</v>
      </c>
      <c r="V137" s="31">
        <f t="shared" si="16"/>
        <v>102</v>
      </c>
      <c r="X137"/>
      <c r="Y137">
        <f t="shared" si="17"/>
        <v>4</v>
      </c>
      <c r="Z137">
        <f t="shared" si="23"/>
        <v>589</v>
      </c>
      <c r="AA137">
        <f t="shared" si="24"/>
        <v>487</v>
      </c>
      <c r="AB137">
        <f t="shared" si="25"/>
        <v>589</v>
      </c>
      <c r="AC137">
        <f t="shared" si="18"/>
      </c>
      <c r="AD137" s="40">
        <f t="shared" si="19"/>
      </c>
      <c r="AE137" s="1">
        <f t="shared" si="20"/>
      </c>
      <c r="AF137" s="1">
        <f t="shared" si="21"/>
      </c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</row>
    <row r="138" spans="2:53" ht="13.5" customHeight="1">
      <c r="B138" s="34">
        <f t="shared" si="22"/>
        <v>129</v>
      </c>
      <c r="C138" s="36" t="s">
        <v>1</v>
      </c>
      <c r="D138" s="36" t="s">
        <v>550</v>
      </c>
      <c r="E138" s="36" t="s">
        <v>5</v>
      </c>
      <c r="F138" s="32">
        <v>126</v>
      </c>
      <c r="G138" s="27">
        <v>20</v>
      </c>
      <c r="H138" s="27">
        <v>20</v>
      </c>
      <c r="I138" s="27">
        <v>2</v>
      </c>
      <c r="J138" s="27">
        <v>0</v>
      </c>
      <c r="K138" s="27">
        <v>0</v>
      </c>
      <c r="L138" s="27">
        <v>3</v>
      </c>
      <c r="M138" s="28">
        <f aca="true" t="shared" si="26" ref="M138:M201">SUM(G138:L138)</f>
        <v>45</v>
      </c>
      <c r="N138" s="29">
        <v>199</v>
      </c>
      <c r="O138" s="27">
        <v>0</v>
      </c>
      <c r="P138" s="30">
        <v>17</v>
      </c>
      <c r="Q138" s="30">
        <v>20</v>
      </c>
      <c r="R138" s="30">
        <v>0</v>
      </c>
      <c r="S138" s="30"/>
      <c r="T138" s="30"/>
      <c r="U138" s="28">
        <f aca="true" t="shared" si="27" ref="U138:U201">SUM(O138:T138)</f>
        <v>37</v>
      </c>
      <c r="V138" s="31">
        <f aca="true" t="shared" si="28" ref="V138:V201">M138+U138</f>
        <v>82</v>
      </c>
      <c r="X138"/>
      <c r="Y138">
        <f t="shared" si="17"/>
        <v>5</v>
      </c>
      <c r="Z138">
        <f t="shared" si="23"/>
        <v>671</v>
      </c>
      <c r="AA138">
        <f t="shared" si="24"/>
        <v>487</v>
      </c>
      <c r="AB138">
        <f t="shared" si="25"/>
        <v>589</v>
      </c>
      <c r="AC138">
        <f t="shared" si="18"/>
      </c>
      <c r="AD138" s="40">
        <f t="shared" si="19"/>
      </c>
      <c r="AE138" s="1">
        <f t="shared" si="20"/>
      </c>
      <c r="AF138" s="1">
        <f t="shared" si="21"/>
      </c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</row>
    <row r="139" spans="2:53" ht="13.5" customHeight="1">
      <c r="B139" s="34">
        <f t="shared" si="22"/>
        <v>130</v>
      </c>
      <c r="C139" s="36" t="s">
        <v>378</v>
      </c>
      <c r="D139" s="36" t="s">
        <v>379</v>
      </c>
      <c r="E139" s="36" t="s">
        <v>5</v>
      </c>
      <c r="F139" s="32">
        <v>246</v>
      </c>
      <c r="G139" s="27">
        <v>20</v>
      </c>
      <c r="H139" s="27">
        <v>10</v>
      </c>
      <c r="I139" s="27">
        <v>2</v>
      </c>
      <c r="J139" s="27">
        <v>0</v>
      </c>
      <c r="K139" s="27">
        <v>1</v>
      </c>
      <c r="L139" s="27"/>
      <c r="M139" s="28">
        <f t="shared" si="26"/>
        <v>33</v>
      </c>
      <c r="N139" s="29">
        <v>247</v>
      </c>
      <c r="O139" s="27">
        <v>0</v>
      </c>
      <c r="P139" s="30">
        <v>20</v>
      </c>
      <c r="Q139" s="30">
        <v>10</v>
      </c>
      <c r="R139" s="30">
        <v>0</v>
      </c>
      <c r="S139" s="30">
        <v>0</v>
      </c>
      <c r="T139" s="30">
        <v>1</v>
      </c>
      <c r="U139" s="28">
        <f t="shared" si="27"/>
        <v>31</v>
      </c>
      <c r="V139" s="31">
        <f t="shared" si="28"/>
        <v>64</v>
      </c>
      <c r="X139"/>
      <c r="Y139">
        <f aca="true" t="shared" si="29" ref="Y139:Y202">IF(E139=E138,Y138+1,1)</f>
        <v>6</v>
      </c>
      <c r="Z139">
        <f t="shared" si="23"/>
        <v>735</v>
      </c>
      <c r="AA139">
        <f t="shared" si="24"/>
        <v>487</v>
      </c>
      <c r="AB139">
        <f t="shared" si="25"/>
        <v>589</v>
      </c>
      <c r="AC139">
        <f aca="true" t="shared" si="30" ref="AC139:AC202">IF($E139&lt;&gt;$E140,$Z139/$Y139,"")</f>
        <v>122.5</v>
      </c>
      <c r="AD139" s="40" t="str">
        <f aca="true" t="shared" si="31" ref="AD139:AD202">IF($E139&lt;&gt;$E140,$E139,"")</f>
        <v>Princeton University</v>
      </c>
      <c r="AE139" s="1">
        <f aca="true" t="shared" si="32" ref="AE139:AE202">IF($E139&lt;&gt;$E140,IF($Y139&lt;&gt;2,$AA139+$AC139,$AA139+2*$AC139),"")</f>
        <v>609.5</v>
      </c>
      <c r="AF139" s="1">
        <f aca="true" t="shared" si="33" ref="AF139:AF202">IF($E139&lt;&gt;$E140,$AB139,"")</f>
        <v>589</v>
      </c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</row>
    <row r="140" spans="2:53" ht="13.5" customHeight="1">
      <c r="B140" s="34">
        <f aca="true" t="shared" si="34" ref="B140:B203">B139+1</f>
        <v>131</v>
      </c>
      <c r="C140" s="36" t="s">
        <v>120</v>
      </c>
      <c r="D140" s="36" t="s">
        <v>121</v>
      </c>
      <c r="E140" s="36" t="s">
        <v>381</v>
      </c>
      <c r="F140" s="32">
        <v>120</v>
      </c>
      <c r="G140" s="27">
        <v>20</v>
      </c>
      <c r="H140" s="27">
        <v>20</v>
      </c>
      <c r="I140" s="27">
        <v>20</v>
      </c>
      <c r="J140" s="27">
        <v>3</v>
      </c>
      <c r="K140" s="27">
        <v>9</v>
      </c>
      <c r="L140" s="27"/>
      <c r="M140" s="28">
        <f t="shared" si="26"/>
        <v>72</v>
      </c>
      <c r="N140" s="29">
        <v>105</v>
      </c>
      <c r="O140" s="27">
        <v>20</v>
      </c>
      <c r="P140" s="30">
        <v>20</v>
      </c>
      <c r="Q140" s="30">
        <v>20</v>
      </c>
      <c r="R140" s="30">
        <v>0</v>
      </c>
      <c r="S140" s="30">
        <v>20</v>
      </c>
      <c r="T140" s="30">
        <v>2</v>
      </c>
      <c r="U140" s="28">
        <f t="shared" si="27"/>
        <v>82</v>
      </c>
      <c r="V140" s="31">
        <f t="shared" si="28"/>
        <v>154</v>
      </c>
      <c r="X140"/>
      <c r="Y140">
        <f t="shared" si="29"/>
        <v>1</v>
      </c>
      <c r="Z140">
        <f aca="true" t="shared" si="35" ref="Z140:Z203">IF(Y140=1,V140,Z139+V140)</f>
        <v>154</v>
      </c>
      <c r="AA140">
        <f t="shared" si="24"/>
        <v>154</v>
      </c>
      <c r="AB140">
        <f t="shared" si="25"/>
        <v>154</v>
      </c>
      <c r="AC140">
        <f t="shared" si="30"/>
      </c>
      <c r="AD140" s="40">
        <f t="shared" si="31"/>
      </c>
      <c r="AE140" s="1">
        <f t="shared" si="32"/>
      </c>
      <c r="AF140" s="1">
        <f t="shared" si="33"/>
      </c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</row>
    <row r="141" spans="2:53" ht="13.5" customHeight="1">
      <c r="B141" s="34">
        <f t="shared" si="34"/>
        <v>132</v>
      </c>
      <c r="C141" s="36" t="s">
        <v>200</v>
      </c>
      <c r="D141" s="36" t="s">
        <v>380</v>
      </c>
      <c r="E141" s="36" t="s">
        <v>381</v>
      </c>
      <c r="F141" s="32">
        <v>9</v>
      </c>
      <c r="G141" s="27">
        <v>20</v>
      </c>
      <c r="H141" s="27">
        <v>10</v>
      </c>
      <c r="I141" s="27">
        <v>2</v>
      </c>
      <c r="J141" s="27"/>
      <c r="K141" s="27"/>
      <c r="L141" s="27"/>
      <c r="M141" s="28">
        <f t="shared" si="26"/>
        <v>32</v>
      </c>
      <c r="N141" s="29">
        <v>54</v>
      </c>
      <c r="O141" s="27">
        <v>0</v>
      </c>
      <c r="P141" s="30"/>
      <c r="Q141" s="30">
        <v>4</v>
      </c>
      <c r="R141" s="30">
        <v>0</v>
      </c>
      <c r="S141" s="30">
        <v>0</v>
      </c>
      <c r="T141" s="30"/>
      <c r="U141" s="28">
        <f t="shared" si="27"/>
        <v>4</v>
      </c>
      <c r="V141" s="31">
        <f t="shared" si="28"/>
        <v>36</v>
      </c>
      <c r="X141"/>
      <c r="Y141">
        <f t="shared" si="29"/>
        <v>2</v>
      </c>
      <c r="Z141">
        <f t="shared" si="35"/>
        <v>190</v>
      </c>
      <c r="AA141">
        <f t="shared" si="24"/>
        <v>190</v>
      </c>
      <c r="AB141">
        <f t="shared" si="25"/>
        <v>190</v>
      </c>
      <c r="AC141">
        <f t="shared" si="30"/>
        <v>95</v>
      </c>
      <c r="AD141" s="40" t="str">
        <f t="shared" si="31"/>
        <v>PUC-Rio</v>
      </c>
      <c r="AE141" s="1">
        <f t="shared" si="32"/>
        <v>380</v>
      </c>
      <c r="AF141" s="1">
        <f t="shared" si="33"/>
        <v>190</v>
      </c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</row>
    <row r="142" spans="2:53" ht="13.5" customHeight="1">
      <c r="B142" s="34">
        <f t="shared" si="34"/>
        <v>133</v>
      </c>
      <c r="C142" s="37" t="s">
        <v>382</v>
      </c>
      <c r="D142" s="37" t="s">
        <v>383</v>
      </c>
      <c r="E142" s="37" t="s">
        <v>384</v>
      </c>
      <c r="F142" s="32">
        <v>104</v>
      </c>
      <c r="G142" s="27">
        <v>19</v>
      </c>
      <c r="H142" s="27">
        <v>20</v>
      </c>
      <c r="I142" s="27">
        <v>1</v>
      </c>
      <c r="J142" s="27"/>
      <c r="K142" s="27">
        <v>0</v>
      </c>
      <c r="L142" s="27">
        <v>0</v>
      </c>
      <c r="M142" s="28">
        <f t="shared" si="26"/>
        <v>40</v>
      </c>
      <c r="N142" s="29">
        <v>196</v>
      </c>
      <c r="O142" s="27">
        <v>0</v>
      </c>
      <c r="P142" s="30">
        <v>10</v>
      </c>
      <c r="Q142" s="30"/>
      <c r="R142" s="30">
        <v>0</v>
      </c>
      <c r="S142" s="30">
        <v>0</v>
      </c>
      <c r="T142" s="30">
        <v>1</v>
      </c>
      <c r="U142" s="28">
        <f t="shared" si="27"/>
        <v>11</v>
      </c>
      <c r="V142" s="31">
        <f t="shared" si="28"/>
        <v>51</v>
      </c>
      <c r="X142"/>
      <c r="Y142">
        <f t="shared" si="29"/>
        <v>1</v>
      </c>
      <c r="Z142">
        <f t="shared" si="35"/>
        <v>51</v>
      </c>
      <c r="AA142">
        <f t="shared" si="24"/>
        <v>51</v>
      </c>
      <c r="AB142">
        <f t="shared" si="25"/>
        <v>51</v>
      </c>
      <c r="AC142">
        <f t="shared" si="30"/>
        <v>51</v>
      </c>
      <c r="AD142" s="40" t="str">
        <f t="shared" si="31"/>
        <v>Rousse University</v>
      </c>
      <c r="AE142" s="1">
        <f t="shared" si="32"/>
        <v>102</v>
      </c>
      <c r="AF142" s="1">
        <f t="shared" si="33"/>
        <v>51</v>
      </c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</row>
    <row r="143" spans="2:53" ht="13.5" customHeight="1">
      <c r="B143" s="34">
        <f t="shared" si="34"/>
        <v>134</v>
      </c>
      <c r="C143" s="36" t="s">
        <v>127</v>
      </c>
      <c r="D143" s="36" t="s">
        <v>128</v>
      </c>
      <c r="E143" s="36" t="s">
        <v>129</v>
      </c>
      <c r="F143" s="32">
        <v>147</v>
      </c>
      <c r="G143" s="27">
        <v>20</v>
      </c>
      <c r="H143" s="27">
        <v>20</v>
      </c>
      <c r="I143" s="27">
        <v>8</v>
      </c>
      <c r="J143" s="27">
        <v>3</v>
      </c>
      <c r="K143" s="27">
        <v>0</v>
      </c>
      <c r="L143" s="27">
        <v>2</v>
      </c>
      <c r="M143" s="28">
        <f t="shared" si="26"/>
        <v>53</v>
      </c>
      <c r="N143" s="29">
        <v>113</v>
      </c>
      <c r="O143" s="27">
        <v>20</v>
      </c>
      <c r="P143" s="30">
        <v>11</v>
      </c>
      <c r="Q143" s="30">
        <v>0</v>
      </c>
      <c r="R143" s="30">
        <v>1</v>
      </c>
      <c r="S143" s="30">
        <v>0</v>
      </c>
      <c r="T143" s="30">
        <v>0</v>
      </c>
      <c r="U143" s="28">
        <f t="shared" si="27"/>
        <v>32</v>
      </c>
      <c r="V143" s="31">
        <f t="shared" si="28"/>
        <v>85</v>
      </c>
      <c r="X143"/>
      <c r="Y143">
        <f t="shared" si="29"/>
        <v>1</v>
      </c>
      <c r="Z143">
        <f t="shared" si="35"/>
        <v>85</v>
      </c>
      <c r="AA143">
        <f t="shared" si="24"/>
        <v>85</v>
      </c>
      <c r="AB143">
        <f t="shared" si="25"/>
        <v>85</v>
      </c>
      <c r="AC143">
        <f t="shared" si="30"/>
      </c>
      <c r="AD143" s="40">
        <f t="shared" si="31"/>
      </c>
      <c r="AE143" s="1">
        <f t="shared" si="32"/>
      </c>
      <c r="AF143" s="1">
        <f t="shared" si="33"/>
      </c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</row>
    <row r="144" spans="2:53" ht="13.5" customHeight="1">
      <c r="B144" s="34">
        <f t="shared" si="34"/>
        <v>135</v>
      </c>
      <c r="C144" s="36" t="s">
        <v>385</v>
      </c>
      <c r="D144" s="36" t="s">
        <v>386</v>
      </c>
      <c r="E144" s="36" t="s">
        <v>129</v>
      </c>
      <c r="F144" s="32">
        <v>92</v>
      </c>
      <c r="G144" s="27">
        <v>10</v>
      </c>
      <c r="H144" s="27"/>
      <c r="I144" s="27"/>
      <c r="J144" s="27"/>
      <c r="K144" s="27"/>
      <c r="L144" s="27">
        <v>0</v>
      </c>
      <c r="M144" s="28">
        <f t="shared" si="26"/>
        <v>10</v>
      </c>
      <c r="N144" s="29">
        <v>195</v>
      </c>
      <c r="O144" s="27">
        <v>20</v>
      </c>
      <c r="P144" s="30"/>
      <c r="Q144" s="30">
        <v>20</v>
      </c>
      <c r="R144" s="30">
        <v>0</v>
      </c>
      <c r="S144" s="30"/>
      <c r="T144" s="30"/>
      <c r="U144" s="28">
        <f t="shared" si="27"/>
        <v>40</v>
      </c>
      <c r="V144" s="31">
        <f t="shared" si="28"/>
        <v>50</v>
      </c>
      <c r="X144"/>
      <c r="Y144">
        <f t="shared" si="29"/>
        <v>2</v>
      </c>
      <c r="Z144">
        <f t="shared" si="35"/>
        <v>135</v>
      </c>
      <c r="AA144">
        <f t="shared" si="24"/>
        <v>135</v>
      </c>
      <c r="AB144">
        <f t="shared" si="25"/>
        <v>135</v>
      </c>
      <c r="AC144">
        <f t="shared" si="30"/>
        <v>67.5</v>
      </c>
      <c r="AD144" s="40" t="str">
        <f t="shared" si="31"/>
        <v>Ruhr-Universität Bochum</v>
      </c>
      <c r="AE144" s="1">
        <f t="shared" si="32"/>
        <v>270</v>
      </c>
      <c r="AF144" s="1">
        <f t="shared" si="33"/>
        <v>135</v>
      </c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</row>
    <row r="145" spans="2:53" ht="13.5" customHeight="1">
      <c r="B145" s="34">
        <f t="shared" si="34"/>
        <v>136</v>
      </c>
      <c r="C145" s="36" t="s">
        <v>387</v>
      </c>
      <c r="D145" s="36" t="s">
        <v>388</v>
      </c>
      <c r="E145" s="36" t="s">
        <v>41</v>
      </c>
      <c r="F145" s="32">
        <v>7</v>
      </c>
      <c r="G145" s="27">
        <v>20</v>
      </c>
      <c r="H145" s="27">
        <v>20</v>
      </c>
      <c r="I145" s="27">
        <v>20</v>
      </c>
      <c r="J145" s="27">
        <v>20</v>
      </c>
      <c r="K145" s="27">
        <v>20</v>
      </c>
      <c r="L145" s="27">
        <v>1</v>
      </c>
      <c r="M145" s="28">
        <f t="shared" si="26"/>
        <v>101</v>
      </c>
      <c r="N145" s="29">
        <v>71</v>
      </c>
      <c r="O145" s="27">
        <v>20</v>
      </c>
      <c r="P145" s="30">
        <v>20</v>
      </c>
      <c r="Q145" s="30">
        <v>20</v>
      </c>
      <c r="R145" s="30">
        <v>20</v>
      </c>
      <c r="S145" s="30">
        <v>20</v>
      </c>
      <c r="T145" s="30">
        <v>2</v>
      </c>
      <c r="U145" s="28">
        <f t="shared" si="27"/>
        <v>102</v>
      </c>
      <c r="V145" s="31">
        <f t="shared" si="28"/>
        <v>203</v>
      </c>
      <c r="X145"/>
      <c r="Y145">
        <f t="shared" si="29"/>
        <v>1</v>
      </c>
      <c r="Z145">
        <f t="shared" si="35"/>
        <v>203</v>
      </c>
      <c r="AA145">
        <f t="shared" si="24"/>
        <v>203</v>
      </c>
      <c r="AB145">
        <f t="shared" si="25"/>
        <v>203</v>
      </c>
      <c r="AC145">
        <f t="shared" si="30"/>
      </c>
      <c r="AD145" s="40">
        <f t="shared" si="31"/>
      </c>
      <c r="AE145" s="1">
        <f t="shared" si="32"/>
      </c>
      <c r="AF145" s="1">
        <f t="shared" si="33"/>
      </c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</row>
    <row r="146" spans="2:53" ht="13.5" customHeight="1">
      <c r="B146" s="34">
        <f t="shared" si="34"/>
        <v>137</v>
      </c>
      <c r="C146" s="36" t="s">
        <v>572</v>
      </c>
      <c r="D146" s="36" t="s">
        <v>75</v>
      </c>
      <c r="E146" s="36" t="s">
        <v>41</v>
      </c>
      <c r="F146" s="32">
        <v>59</v>
      </c>
      <c r="G146" s="27">
        <v>20</v>
      </c>
      <c r="H146" s="27">
        <v>20</v>
      </c>
      <c r="I146" s="27">
        <v>20</v>
      </c>
      <c r="J146" s="27">
        <v>20</v>
      </c>
      <c r="K146" s="27">
        <v>18</v>
      </c>
      <c r="L146" s="27">
        <v>2</v>
      </c>
      <c r="M146" s="28">
        <f t="shared" si="26"/>
        <v>100</v>
      </c>
      <c r="N146" s="29">
        <v>33</v>
      </c>
      <c r="O146" s="27">
        <v>20</v>
      </c>
      <c r="P146" s="30">
        <v>17</v>
      </c>
      <c r="Q146" s="30">
        <v>20</v>
      </c>
      <c r="R146" s="30">
        <v>20</v>
      </c>
      <c r="S146" s="30">
        <v>20</v>
      </c>
      <c r="T146" s="30">
        <v>2</v>
      </c>
      <c r="U146" s="28">
        <f t="shared" si="27"/>
        <v>99</v>
      </c>
      <c r="V146" s="31">
        <f t="shared" si="28"/>
        <v>199</v>
      </c>
      <c r="X146"/>
      <c r="Y146">
        <f t="shared" si="29"/>
        <v>2</v>
      </c>
      <c r="Z146">
        <f t="shared" si="35"/>
        <v>402</v>
      </c>
      <c r="AA146">
        <f t="shared" si="24"/>
        <v>402</v>
      </c>
      <c r="AB146">
        <f t="shared" si="25"/>
        <v>402</v>
      </c>
      <c r="AC146">
        <f t="shared" si="30"/>
      </c>
      <c r="AD146" s="40">
        <f t="shared" si="31"/>
      </c>
      <c r="AE146" s="1">
        <f t="shared" si="32"/>
      </c>
      <c r="AF146" s="1">
        <f t="shared" si="33"/>
      </c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</row>
    <row r="147" spans="2:53" ht="13.5" customHeight="1">
      <c r="B147" s="34">
        <f t="shared" si="34"/>
        <v>138</v>
      </c>
      <c r="C147" s="36" t="s">
        <v>137</v>
      </c>
      <c r="D147" s="36" t="s">
        <v>138</v>
      </c>
      <c r="E147" s="36" t="s">
        <v>41</v>
      </c>
      <c r="F147" s="32">
        <v>194</v>
      </c>
      <c r="G147" s="27">
        <v>20</v>
      </c>
      <c r="H147" s="27">
        <v>20</v>
      </c>
      <c r="I147" s="27">
        <v>20</v>
      </c>
      <c r="J147" s="27">
        <v>20</v>
      </c>
      <c r="K147" s="27">
        <v>10</v>
      </c>
      <c r="L147" s="27"/>
      <c r="M147" s="28">
        <f t="shared" si="26"/>
        <v>90</v>
      </c>
      <c r="N147" s="29">
        <v>241</v>
      </c>
      <c r="O147" s="27">
        <v>20</v>
      </c>
      <c r="P147" s="30">
        <v>20</v>
      </c>
      <c r="Q147" s="30">
        <v>20</v>
      </c>
      <c r="R147" s="30">
        <v>20</v>
      </c>
      <c r="S147" s="30">
        <v>10</v>
      </c>
      <c r="T147" s="30"/>
      <c r="U147" s="28">
        <f t="shared" si="27"/>
        <v>90</v>
      </c>
      <c r="V147" s="31">
        <f t="shared" si="28"/>
        <v>180</v>
      </c>
      <c r="X147"/>
      <c r="Y147">
        <f t="shared" si="29"/>
        <v>3</v>
      </c>
      <c r="Z147">
        <f t="shared" si="35"/>
        <v>582</v>
      </c>
      <c r="AA147">
        <f t="shared" si="24"/>
        <v>582</v>
      </c>
      <c r="AB147">
        <f t="shared" si="25"/>
        <v>582</v>
      </c>
      <c r="AC147">
        <f t="shared" si="30"/>
      </c>
      <c r="AD147" s="40">
        <f t="shared" si="31"/>
      </c>
      <c r="AE147" s="1">
        <f t="shared" si="32"/>
      </c>
      <c r="AF147" s="1">
        <f t="shared" si="33"/>
      </c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</row>
    <row r="148" spans="2:53" ht="13.5" customHeight="1">
      <c r="B148" s="34">
        <f t="shared" si="34"/>
        <v>139</v>
      </c>
      <c r="C148" s="36" t="s">
        <v>90</v>
      </c>
      <c r="D148" s="36" t="s">
        <v>554</v>
      </c>
      <c r="E148" s="36" t="s">
        <v>41</v>
      </c>
      <c r="F148" s="32">
        <v>186</v>
      </c>
      <c r="G148" s="27">
        <v>20</v>
      </c>
      <c r="H148" s="27">
        <v>20</v>
      </c>
      <c r="I148" s="27">
        <v>4</v>
      </c>
      <c r="J148" s="27">
        <v>20</v>
      </c>
      <c r="K148" s="27">
        <v>0</v>
      </c>
      <c r="L148" s="27">
        <v>20</v>
      </c>
      <c r="M148" s="28">
        <f t="shared" si="26"/>
        <v>84</v>
      </c>
      <c r="N148" s="29">
        <v>211</v>
      </c>
      <c r="O148" s="27">
        <v>20</v>
      </c>
      <c r="P148" s="30">
        <v>20</v>
      </c>
      <c r="Q148" s="30">
        <v>20</v>
      </c>
      <c r="R148" s="30">
        <v>0</v>
      </c>
      <c r="S148" s="30">
        <v>20</v>
      </c>
      <c r="T148" s="30">
        <v>0</v>
      </c>
      <c r="U148" s="28">
        <f t="shared" si="27"/>
        <v>80</v>
      </c>
      <c r="V148" s="31">
        <f t="shared" si="28"/>
        <v>164</v>
      </c>
      <c r="X148"/>
      <c r="Y148">
        <f t="shared" si="29"/>
        <v>4</v>
      </c>
      <c r="Z148">
        <f t="shared" si="35"/>
        <v>746</v>
      </c>
      <c r="AA148">
        <f t="shared" si="24"/>
        <v>582</v>
      </c>
      <c r="AB148">
        <f t="shared" si="25"/>
        <v>746</v>
      </c>
      <c r="AC148">
        <f t="shared" si="30"/>
      </c>
      <c r="AD148" s="40">
        <f t="shared" si="31"/>
      </c>
      <c r="AE148" s="1">
        <f t="shared" si="32"/>
      </c>
      <c r="AF148" s="1">
        <f t="shared" si="33"/>
      </c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</row>
    <row r="149" spans="2:53" ht="13.5" customHeight="1">
      <c r="B149" s="34">
        <f t="shared" si="34"/>
        <v>140</v>
      </c>
      <c r="C149" s="36" t="s">
        <v>37</v>
      </c>
      <c r="D149" s="36" t="s">
        <v>89</v>
      </c>
      <c r="E149" s="36" t="s">
        <v>41</v>
      </c>
      <c r="F149" s="32">
        <v>41</v>
      </c>
      <c r="G149" s="27">
        <v>20</v>
      </c>
      <c r="H149" s="27">
        <v>20</v>
      </c>
      <c r="I149" s="27">
        <v>20</v>
      </c>
      <c r="J149" s="27">
        <v>20</v>
      </c>
      <c r="K149" s="27">
        <v>0</v>
      </c>
      <c r="L149" s="27"/>
      <c r="M149" s="28">
        <f t="shared" si="26"/>
        <v>80</v>
      </c>
      <c r="N149" s="29">
        <v>6</v>
      </c>
      <c r="O149" s="27">
        <v>20</v>
      </c>
      <c r="P149" s="30">
        <v>20</v>
      </c>
      <c r="Q149" s="30">
        <v>20</v>
      </c>
      <c r="R149" s="30">
        <v>20</v>
      </c>
      <c r="S149" s="30">
        <v>0</v>
      </c>
      <c r="T149" s="30"/>
      <c r="U149" s="28">
        <f t="shared" si="27"/>
        <v>80</v>
      </c>
      <c r="V149" s="31">
        <f t="shared" si="28"/>
        <v>160</v>
      </c>
      <c r="X149"/>
      <c r="Y149">
        <f t="shared" si="29"/>
        <v>5</v>
      </c>
      <c r="Z149">
        <f t="shared" si="35"/>
        <v>906</v>
      </c>
      <c r="AA149">
        <f t="shared" si="24"/>
        <v>582</v>
      </c>
      <c r="AB149">
        <f t="shared" si="25"/>
        <v>746</v>
      </c>
      <c r="AC149">
        <f t="shared" si="30"/>
      </c>
      <c r="AD149" s="40">
        <f t="shared" si="31"/>
      </c>
      <c r="AE149" s="1">
        <f t="shared" si="32"/>
      </c>
      <c r="AF149" s="1">
        <f t="shared" si="33"/>
      </c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</row>
    <row r="150" spans="2:53" ht="13.5" customHeight="1">
      <c r="B150" s="34">
        <f t="shared" si="34"/>
        <v>141</v>
      </c>
      <c r="C150" s="36" t="s">
        <v>389</v>
      </c>
      <c r="D150" s="36" t="s">
        <v>535</v>
      </c>
      <c r="E150" s="36" t="s">
        <v>41</v>
      </c>
      <c r="F150" s="32">
        <v>36</v>
      </c>
      <c r="G150" s="27">
        <v>19</v>
      </c>
      <c r="H150" s="27">
        <v>20</v>
      </c>
      <c r="I150" s="27">
        <v>20</v>
      </c>
      <c r="J150" s="27">
        <v>20</v>
      </c>
      <c r="K150" s="27">
        <v>0</v>
      </c>
      <c r="L150" s="27">
        <v>0</v>
      </c>
      <c r="M150" s="28">
        <f t="shared" si="26"/>
        <v>79</v>
      </c>
      <c r="N150" s="29">
        <v>16</v>
      </c>
      <c r="O150" s="27">
        <v>20</v>
      </c>
      <c r="P150" s="30">
        <v>20</v>
      </c>
      <c r="Q150" s="30">
        <v>20</v>
      </c>
      <c r="R150" s="30">
        <v>0</v>
      </c>
      <c r="S150" s="30">
        <v>0</v>
      </c>
      <c r="T150" s="30">
        <v>2</v>
      </c>
      <c r="U150" s="28">
        <f t="shared" si="27"/>
        <v>62</v>
      </c>
      <c r="V150" s="31">
        <f t="shared" si="28"/>
        <v>141</v>
      </c>
      <c r="X150"/>
      <c r="Y150">
        <f t="shared" si="29"/>
        <v>6</v>
      </c>
      <c r="Z150">
        <f t="shared" si="35"/>
        <v>1047</v>
      </c>
      <c r="AA150">
        <f t="shared" si="24"/>
        <v>582</v>
      </c>
      <c r="AB150">
        <f t="shared" si="25"/>
        <v>746</v>
      </c>
      <c r="AC150">
        <f t="shared" si="30"/>
      </c>
      <c r="AD150" s="40">
        <f t="shared" si="31"/>
      </c>
      <c r="AE150" s="1">
        <f t="shared" si="32"/>
      </c>
      <c r="AF150" s="1">
        <f t="shared" si="33"/>
      </c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</row>
    <row r="151" spans="2:53" ht="13.5" customHeight="1">
      <c r="B151" s="34">
        <f t="shared" si="34"/>
        <v>142</v>
      </c>
      <c r="C151" s="36" t="s">
        <v>116</v>
      </c>
      <c r="D151" s="36" t="s">
        <v>548</v>
      </c>
      <c r="E151" s="36" t="s">
        <v>41</v>
      </c>
      <c r="F151" s="32">
        <v>123</v>
      </c>
      <c r="G151" s="27">
        <v>20</v>
      </c>
      <c r="H151" s="27">
        <v>17</v>
      </c>
      <c r="I151" s="27">
        <v>15</v>
      </c>
      <c r="J151" s="27">
        <v>1</v>
      </c>
      <c r="K151" s="27">
        <v>1</v>
      </c>
      <c r="L151" s="27">
        <v>0</v>
      </c>
      <c r="M151" s="28">
        <f t="shared" si="26"/>
        <v>54</v>
      </c>
      <c r="N151" s="29">
        <v>188</v>
      </c>
      <c r="O151" s="27">
        <v>0</v>
      </c>
      <c r="P151" s="30">
        <v>19</v>
      </c>
      <c r="Q151" s="30">
        <v>20</v>
      </c>
      <c r="R151" s="30">
        <v>20</v>
      </c>
      <c r="S151" s="30"/>
      <c r="T151" s="30">
        <v>1</v>
      </c>
      <c r="U151" s="28">
        <f t="shared" si="27"/>
        <v>60</v>
      </c>
      <c r="V151" s="31">
        <f t="shared" si="28"/>
        <v>114</v>
      </c>
      <c r="X151"/>
      <c r="Y151">
        <f t="shared" si="29"/>
        <v>7</v>
      </c>
      <c r="Z151">
        <f t="shared" si="35"/>
        <v>1161</v>
      </c>
      <c r="AA151">
        <f t="shared" si="24"/>
        <v>582</v>
      </c>
      <c r="AB151">
        <f t="shared" si="25"/>
        <v>746</v>
      </c>
      <c r="AC151">
        <f t="shared" si="30"/>
      </c>
      <c r="AD151" s="40">
        <f t="shared" si="31"/>
      </c>
      <c r="AE151" s="1">
        <f t="shared" si="32"/>
      </c>
      <c r="AF151" s="1">
        <f t="shared" si="33"/>
      </c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</row>
    <row r="152" spans="2:53" ht="13.5" customHeight="1">
      <c r="B152" s="34">
        <f t="shared" si="34"/>
        <v>143</v>
      </c>
      <c r="C152" s="36" t="s">
        <v>390</v>
      </c>
      <c r="D152" s="36" t="s">
        <v>391</v>
      </c>
      <c r="E152" s="36" t="s">
        <v>41</v>
      </c>
      <c r="F152" s="32">
        <v>82</v>
      </c>
      <c r="G152" s="27">
        <v>20</v>
      </c>
      <c r="H152" s="27">
        <v>10</v>
      </c>
      <c r="I152" s="27">
        <v>19</v>
      </c>
      <c r="J152" s="27">
        <v>15</v>
      </c>
      <c r="K152" s="27">
        <v>0</v>
      </c>
      <c r="L152" s="27"/>
      <c r="M152" s="28">
        <f t="shared" si="26"/>
        <v>64</v>
      </c>
      <c r="N152" s="29">
        <v>175</v>
      </c>
      <c r="O152" s="27">
        <v>0</v>
      </c>
      <c r="P152" s="30"/>
      <c r="Q152" s="30">
        <v>17</v>
      </c>
      <c r="R152" s="30">
        <v>0</v>
      </c>
      <c r="S152" s="30">
        <v>0</v>
      </c>
      <c r="T152" s="30"/>
      <c r="U152" s="28">
        <f t="shared" si="27"/>
        <v>17</v>
      </c>
      <c r="V152" s="31">
        <f t="shared" si="28"/>
        <v>81</v>
      </c>
      <c r="X152"/>
      <c r="Y152">
        <f t="shared" si="29"/>
        <v>8</v>
      </c>
      <c r="Z152">
        <f t="shared" si="35"/>
        <v>1242</v>
      </c>
      <c r="AA152">
        <f t="shared" si="24"/>
        <v>582</v>
      </c>
      <c r="AB152">
        <f t="shared" si="25"/>
        <v>746</v>
      </c>
      <c r="AC152">
        <f t="shared" si="30"/>
        <v>155.25</v>
      </c>
      <c r="AD152" s="40" t="str">
        <f t="shared" si="31"/>
        <v>Sharif University of Technology</v>
      </c>
      <c r="AE152" s="1">
        <f t="shared" si="32"/>
        <v>737.25</v>
      </c>
      <c r="AF152" s="1">
        <f t="shared" si="33"/>
        <v>746</v>
      </c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</row>
    <row r="153" spans="2:53" ht="13.5" customHeight="1">
      <c r="B153" s="34">
        <f t="shared" si="34"/>
        <v>144</v>
      </c>
      <c r="C153" s="36" t="s">
        <v>394</v>
      </c>
      <c r="D153" s="36" t="s">
        <v>395</v>
      </c>
      <c r="E153" s="36" t="s">
        <v>396</v>
      </c>
      <c r="F153" s="32">
        <v>131</v>
      </c>
      <c r="G153" s="27">
        <v>20</v>
      </c>
      <c r="H153" s="27">
        <v>13</v>
      </c>
      <c r="I153" s="27">
        <v>5</v>
      </c>
      <c r="J153" s="27"/>
      <c r="K153" s="27"/>
      <c r="L153" s="27"/>
      <c r="M153" s="28">
        <f t="shared" si="26"/>
        <v>38</v>
      </c>
      <c r="N153" s="29">
        <v>106</v>
      </c>
      <c r="O153" s="27">
        <v>0</v>
      </c>
      <c r="P153" s="30">
        <v>8</v>
      </c>
      <c r="Q153" s="30"/>
      <c r="R153" s="30">
        <v>0</v>
      </c>
      <c r="S153" s="30"/>
      <c r="T153" s="30"/>
      <c r="U153" s="28">
        <f t="shared" si="27"/>
        <v>8</v>
      </c>
      <c r="V153" s="31">
        <f t="shared" si="28"/>
        <v>46</v>
      </c>
      <c r="X153"/>
      <c r="Y153">
        <f t="shared" si="29"/>
        <v>1</v>
      </c>
      <c r="Z153">
        <f t="shared" si="35"/>
        <v>46</v>
      </c>
      <c r="AA153">
        <f t="shared" si="24"/>
        <v>46</v>
      </c>
      <c r="AB153">
        <f t="shared" si="25"/>
        <v>46</v>
      </c>
      <c r="AC153">
        <f t="shared" si="30"/>
        <v>46</v>
      </c>
      <c r="AD153" s="40" t="str">
        <f t="shared" si="31"/>
        <v>Sts "Cyril and Methodius'</v>
      </c>
      <c r="AE153" s="1">
        <f t="shared" si="32"/>
        <v>92</v>
      </c>
      <c r="AF153" s="1">
        <f t="shared" si="33"/>
        <v>46</v>
      </c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</row>
    <row r="154" spans="2:53" ht="13.5" customHeight="1">
      <c r="B154" s="34">
        <f t="shared" si="34"/>
        <v>145</v>
      </c>
      <c r="C154" s="36" t="s">
        <v>200</v>
      </c>
      <c r="D154" s="36" t="s">
        <v>397</v>
      </c>
      <c r="E154" s="36" t="s">
        <v>398</v>
      </c>
      <c r="F154" s="32">
        <v>119</v>
      </c>
      <c r="G154" s="27">
        <v>20</v>
      </c>
      <c r="H154" s="27">
        <v>6</v>
      </c>
      <c r="I154" s="27">
        <v>0</v>
      </c>
      <c r="J154" s="27">
        <v>3</v>
      </c>
      <c r="K154" s="27">
        <v>0</v>
      </c>
      <c r="L154" s="27"/>
      <c r="M154" s="28">
        <f t="shared" si="26"/>
        <v>29</v>
      </c>
      <c r="N154" s="29">
        <v>103</v>
      </c>
      <c r="O154" s="27">
        <v>10</v>
      </c>
      <c r="P154" s="30">
        <v>1</v>
      </c>
      <c r="Q154" s="30">
        <v>0</v>
      </c>
      <c r="R154" s="30">
        <v>0</v>
      </c>
      <c r="S154" s="30"/>
      <c r="T154" s="30"/>
      <c r="U154" s="28">
        <f t="shared" si="27"/>
        <v>11</v>
      </c>
      <c r="V154" s="31">
        <f t="shared" si="28"/>
        <v>40</v>
      </c>
      <c r="X154"/>
      <c r="Y154">
        <f t="shared" si="29"/>
        <v>1</v>
      </c>
      <c r="Z154">
        <f t="shared" si="35"/>
        <v>40</v>
      </c>
      <c r="AA154">
        <f t="shared" si="24"/>
        <v>40</v>
      </c>
      <c r="AB154">
        <f t="shared" si="25"/>
        <v>40</v>
      </c>
      <c r="AC154">
        <f t="shared" si="30"/>
      </c>
      <c r="AD154" s="40">
        <f t="shared" si="31"/>
      </c>
      <c r="AE154" s="1">
        <f t="shared" si="32"/>
      </c>
      <c r="AF154" s="1">
        <f t="shared" si="33"/>
      </c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</row>
    <row r="155" spans="2:53" ht="13.5" customHeight="1">
      <c r="B155" s="34">
        <f t="shared" si="34"/>
        <v>146</v>
      </c>
      <c r="C155" s="36" t="s">
        <v>399</v>
      </c>
      <c r="D155" s="36" t="s">
        <v>400</v>
      </c>
      <c r="E155" s="36" t="s">
        <v>398</v>
      </c>
      <c r="F155" s="32">
        <v>95</v>
      </c>
      <c r="G155" s="27">
        <v>4</v>
      </c>
      <c r="H155" s="27">
        <v>3</v>
      </c>
      <c r="I155" s="27">
        <v>0</v>
      </c>
      <c r="J155" s="27">
        <v>0</v>
      </c>
      <c r="K155" s="27">
        <v>0</v>
      </c>
      <c r="L155" s="27"/>
      <c r="M155" s="28">
        <f t="shared" si="26"/>
        <v>7</v>
      </c>
      <c r="N155" s="29">
        <v>167</v>
      </c>
      <c r="O155" s="27">
        <v>10</v>
      </c>
      <c r="P155" s="30">
        <v>1</v>
      </c>
      <c r="Q155" s="30">
        <v>0</v>
      </c>
      <c r="R155" s="30">
        <v>0</v>
      </c>
      <c r="S155" s="30"/>
      <c r="T155" s="30"/>
      <c r="U155" s="28">
        <f t="shared" si="27"/>
        <v>11</v>
      </c>
      <c r="V155" s="31">
        <f t="shared" si="28"/>
        <v>18</v>
      </c>
      <c r="X155"/>
      <c r="Y155">
        <f t="shared" si="29"/>
        <v>2</v>
      </c>
      <c r="Z155">
        <f t="shared" si="35"/>
        <v>58</v>
      </c>
      <c r="AA155">
        <f t="shared" si="24"/>
        <v>58</v>
      </c>
      <c r="AB155">
        <f t="shared" si="25"/>
        <v>58</v>
      </c>
      <c r="AC155">
        <f t="shared" si="30"/>
        <v>29</v>
      </c>
      <c r="AD155" s="40" t="str">
        <f t="shared" si="31"/>
        <v>Sts "Cyril and Methodius"</v>
      </c>
      <c r="AE155" s="1">
        <f t="shared" si="32"/>
        <v>116</v>
      </c>
      <c r="AF155" s="1">
        <f t="shared" si="33"/>
        <v>58</v>
      </c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</row>
    <row r="156" spans="2:53" ht="13.5" customHeight="1">
      <c r="B156" s="34">
        <f t="shared" si="34"/>
        <v>147</v>
      </c>
      <c r="C156" s="36" t="s">
        <v>49</v>
      </c>
      <c r="D156" s="36" t="s">
        <v>119</v>
      </c>
      <c r="E156" s="36" t="s">
        <v>403</v>
      </c>
      <c r="F156" s="32">
        <v>87</v>
      </c>
      <c r="G156" s="27">
        <v>20</v>
      </c>
      <c r="H156" s="27">
        <v>20</v>
      </c>
      <c r="I156" s="27">
        <v>4</v>
      </c>
      <c r="J156" s="27"/>
      <c r="K156" s="27">
        <v>0</v>
      </c>
      <c r="L156" s="27"/>
      <c r="M156" s="28">
        <f t="shared" si="26"/>
        <v>44</v>
      </c>
      <c r="N156" s="29">
        <v>97</v>
      </c>
      <c r="O156" s="27">
        <v>20</v>
      </c>
      <c r="P156" s="30">
        <v>20</v>
      </c>
      <c r="Q156" s="30">
        <v>20</v>
      </c>
      <c r="R156" s="30">
        <v>0</v>
      </c>
      <c r="S156" s="30">
        <v>0</v>
      </c>
      <c r="T156" s="30">
        <v>1</v>
      </c>
      <c r="U156" s="28">
        <f t="shared" si="27"/>
        <v>61</v>
      </c>
      <c r="V156" s="31">
        <f t="shared" si="28"/>
        <v>105</v>
      </c>
      <c r="X156"/>
      <c r="Y156">
        <f t="shared" si="29"/>
        <v>1</v>
      </c>
      <c r="Z156">
        <f t="shared" si="35"/>
        <v>105</v>
      </c>
      <c r="AA156">
        <f t="shared" si="24"/>
        <v>105</v>
      </c>
      <c r="AB156">
        <f t="shared" si="25"/>
        <v>105</v>
      </c>
      <c r="AC156">
        <f t="shared" si="30"/>
      </c>
      <c r="AD156" s="40">
        <f t="shared" si="31"/>
      </c>
      <c r="AE156" s="1">
        <f t="shared" si="32"/>
      </c>
      <c r="AF156" s="1">
        <f t="shared" si="33"/>
      </c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</row>
    <row r="157" spans="2:53" ht="13.5" customHeight="1">
      <c r="B157" s="34">
        <f t="shared" si="34"/>
        <v>148</v>
      </c>
      <c r="C157" s="36" t="s">
        <v>401</v>
      </c>
      <c r="D157" s="36" t="s">
        <v>402</v>
      </c>
      <c r="E157" s="36" t="s">
        <v>403</v>
      </c>
      <c r="F157" s="32">
        <v>199</v>
      </c>
      <c r="G157" s="27">
        <v>20</v>
      </c>
      <c r="H157" s="27">
        <v>20</v>
      </c>
      <c r="I157" s="27">
        <v>10</v>
      </c>
      <c r="J157" s="27"/>
      <c r="K157" s="27">
        <v>1</v>
      </c>
      <c r="L157" s="27"/>
      <c r="M157" s="28">
        <f t="shared" si="26"/>
        <v>51</v>
      </c>
      <c r="N157" s="29">
        <v>249</v>
      </c>
      <c r="O157" s="27">
        <v>20</v>
      </c>
      <c r="P157" s="30">
        <v>20</v>
      </c>
      <c r="Q157" s="30">
        <v>5</v>
      </c>
      <c r="R157" s="30">
        <v>0</v>
      </c>
      <c r="S157" s="30">
        <v>0</v>
      </c>
      <c r="T157" s="30"/>
      <c r="U157" s="28">
        <f t="shared" si="27"/>
        <v>45</v>
      </c>
      <c r="V157" s="31">
        <f t="shared" si="28"/>
        <v>96</v>
      </c>
      <c r="X157"/>
      <c r="Y157">
        <f t="shared" si="29"/>
        <v>2</v>
      </c>
      <c r="Z157">
        <f t="shared" si="35"/>
        <v>201</v>
      </c>
      <c r="AA157">
        <f t="shared" si="24"/>
        <v>201</v>
      </c>
      <c r="AB157">
        <f t="shared" si="25"/>
        <v>201</v>
      </c>
      <c r="AC157">
        <f t="shared" si="30"/>
        <v>100.5</v>
      </c>
      <c r="AD157" s="40" t="str">
        <f t="shared" si="31"/>
        <v>Technical University of Budapest</v>
      </c>
      <c r="AE157" s="1">
        <f t="shared" si="32"/>
        <v>402</v>
      </c>
      <c r="AF157" s="1">
        <f t="shared" si="33"/>
        <v>201</v>
      </c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</row>
    <row r="158" spans="2:53" ht="13.5" customHeight="1">
      <c r="B158" s="34">
        <f t="shared" si="34"/>
        <v>149</v>
      </c>
      <c r="C158" s="36" t="s">
        <v>107</v>
      </c>
      <c r="D158" s="36" t="s">
        <v>108</v>
      </c>
      <c r="E158" s="36" t="s">
        <v>87</v>
      </c>
      <c r="F158" s="32">
        <v>220</v>
      </c>
      <c r="G158" s="27">
        <v>20</v>
      </c>
      <c r="H158" s="27">
        <v>15</v>
      </c>
      <c r="I158" s="27">
        <v>11</v>
      </c>
      <c r="J158" s="27">
        <v>3</v>
      </c>
      <c r="K158" s="27">
        <v>0</v>
      </c>
      <c r="L158" s="27">
        <v>1</v>
      </c>
      <c r="M158" s="28">
        <f t="shared" si="26"/>
        <v>50</v>
      </c>
      <c r="N158" s="29">
        <v>148</v>
      </c>
      <c r="O158" s="27">
        <v>20</v>
      </c>
      <c r="P158" s="30">
        <v>20</v>
      </c>
      <c r="Q158" s="30">
        <v>17</v>
      </c>
      <c r="R158" s="30">
        <v>1</v>
      </c>
      <c r="S158" s="30"/>
      <c r="T158" s="30"/>
      <c r="U158" s="28">
        <f t="shared" si="27"/>
        <v>58</v>
      </c>
      <c r="V158" s="31">
        <f t="shared" si="28"/>
        <v>108</v>
      </c>
      <c r="X158"/>
      <c r="Y158">
        <f t="shared" si="29"/>
        <v>1</v>
      </c>
      <c r="Z158">
        <f t="shared" si="35"/>
        <v>108</v>
      </c>
      <c r="AA158">
        <f t="shared" si="24"/>
        <v>108</v>
      </c>
      <c r="AB158">
        <f t="shared" si="25"/>
        <v>108</v>
      </c>
      <c r="AC158">
        <f t="shared" si="30"/>
      </c>
      <c r="AD158" s="40">
        <f t="shared" si="31"/>
      </c>
      <c r="AE158" s="1">
        <f t="shared" si="32"/>
      </c>
      <c r="AF158" s="1">
        <f t="shared" si="33"/>
      </c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</row>
    <row r="159" spans="2:53" ht="13.5" customHeight="1">
      <c r="B159" s="34">
        <f t="shared" si="34"/>
        <v>150</v>
      </c>
      <c r="C159" s="36" t="s">
        <v>94</v>
      </c>
      <c r="D159" s="36" t="s">
        <v>409</v>
      </c>
      <c r="E159" s="36" t="s">
        <v>87</v>
      </c>
      <c r="F159" s="32">
        <v>77</v>
      </c>
      <c r="G159" s="27">
        <v>20</v>
      </c>
      <c r="H159" s="27">
        <v>18</v>
      </c>
      <c r="I159" s="27">
        <v>4</v>
      </c>
      <c r="J159" s="27">
        <v>3</v>
      </c>
      <c r="K159" s="27">
        <v>0</v>
      </c>
      <c r="L159" s="27">
        <v>0</v>
      </c>
      <c r="M159" s="28">
        <f t="shared" si="26"/>
        <v>45</v>
      </c>
      <c r="N159" s="29">
        <v>21</v>
      </c>
      <c r="O159" s="27">
        <v>0</v>
      </c>
      <c r="P159" s="30">
        <v>20</v>
      </c>
      <c r="Q159" s="30">
        <v>0</v>
      </c>
      <c r="R159" s="30">
        <v>15</v>
      </c>
      <c r="S159" s="30">
        <v>0</v>
      </c>
      <c r="T159" s="30">
        <v>0</v>
      </c>
      <c r="U159" s="28">
        <f t="shared" si="27"/>
        <v>35</v>
      </c>
      <c r="V159" s="31">
        <f t="shared" si="28"/>
        <v>80</v>
      </c>
      <c r="X159"/>
      <c r="Y159">
        <f t="shared" si="29"/>
        <v>2</v>
      </c>
      <c r="Z159">
        <f t="shared" si="35"/>
        <v>188</v>
      </c>
      <c r="AA159">
        <f t="shared" si="24"/>
        <v>188</v>
      </c>
      <c r="AB159">
        <f t="shared" si="25"/>
        <v>188</v>
      </c>
      <c r="AC159">
        <f t="shared" si="30"/>
      </c>
      <c r="AD159" s="40">
        <f t="shared" si="31"/>
      </c>
      <c r="AE159" s="1">
        <f t="shared" si="32"/>
      </c>
      <c r="AF159" s="1">
        <f t="shared" si="33"/>
      </c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</row>
    <row r="160" spans="2:53" ht="13.5" customHeight="1">
      <c r="B160" s="34">
        <f t="shared" si="34"/>
        <v>151</v>
      </c>
      <c r="C160" s="36" t="s">
        <v>407</v>
      </c>
      <c r="D160" s="36" t="s">
        <v>408</v>
      </c>
      <c r="E160" s="36" t="s">
        <v>87</v>
      </c>
      <c r="F160" s="32">
        <v>56</v>
      </c>
      <c r="G160" s="27">
        <v>20</v>
      </c>
      <c r="H160" s="27">
        <v>20</v>
      </c>
      <c r="I160" s="27">
        <v>10</v>
      </c>
      <c r="J160" s="27"/>
      <c r="K160" s="27"/>
      <c r="L160" s="27"/>
      <c r="M160" s="28">
        <f t="shared" si="26"/>
        <v>50</v>
      </c>
      <c r="N160" s="29">
        <v>70</v>
      </c>
      <c r="O160" s="27">
        <v>0</v>
      </c>
      <c r="P160" s="30">
        <v>11</v>
      </c>
      <c r="Q160" s="30">
        <v>0</v>
      </c>
      <c r="R160" s="30">
        <v>2</v>
      </c>
      <c r="S160" s="30"/>
      <c r="T160" s="30"/>
      <c r="U160" s="28">
        <f t="shared" si="27"/>
        <v>13</v>
      </c>
      <c r="V160" s="31">
        <f t="shared" si="28"/>
        <v>63</v>
      </c>
      <c r="X160"/>
      <c r="Y160">
        <f t="shared" si="29"/>
        <v>3</v>
      </c>
      <c r="Z160">
        <f t="shared" si="35"/>
        <v>251</v>
      </c>
      <c r="AA160">
        <f aca="true" t="shared" si="36" ref="AA160:AA223">IF($Y160&lt;=3,$Z160,AA159)</f>
        <v>251</v>
      </c>
      <c r="AB160">
        <f aca="true" t="shared" si="37" ref="AB160:AB223">IF($Y160&lt;=4,$Z160,AB159)</f>
        <v>251</v>
      </c>
      <c r="AC160">
        <f t="shared" si="30"/>
        <v>83.66666666666667</v>
      </c>
      <c r="AD160" s="40" t="str">
        <f t="shared" si="31"/>
        <v>Universidad Complutense de Madrid</v>
      </c>
      <c r="AE160" s="1">
        <f t="shared" si="32"/>
        <v>334.6666666666667</v>
      </c>
      <c r="AF160" s="1">
        <f t="shared" si="33"/>
        <v>251</v>
      </c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</row>
    <row r="161" spans="2:53" ht="13.5" customHeight="1">
      <c r="B161" s="34">
        <f t="shared" si="34"/>
        <v>152</v>
      </c>
      <c r="C161" s="36" t="s">
        <v>411</v>
      </c>
      <c r="D161" s="36" t="s">
        <v>412</v>
      </c>
      <c r="E161" s="36" t="s">
        <v>73</v>
      </c>
      <c r="F161" s="32">
        <v>156</v>
      </c>
      <c r="G161" s="27">
        <v>20</v>
      </c>
      <c r="H161" s="27">
        <v>20</v>
      </c>
      <c r="I161" s="27">
        <v>10</v>
      </c>
      <c r="J161" s="27">
        <v>12</v>
      </c>
      <c r="K161" s="27"/>
      <c r="L161" s="27"/>
      <c r="M161" s="28">
        <f t="shared" si="26"/>
        <v>62</v>
      </c>
      <c r="N161" s="29">
        <v>176</v>
      </c>
      <c r="O161" s="27">
        <v>0</v>
      </c>
      <c r="P161" s="30">
        <v>20</v>
      </c>
      <c r="Q161" s="30">
        <v>20</v>
      </c>
      <c r="R161" s="30">
        <v>0</v>
      </c>
      <c r="S161" s="30">
        <v>0</v>
      </c>
      <c r="T161" s="30"/>
      <c r="U161" s="28">
        <f t="shared" si="27"/>
        <v>40</v>
      </c>
      <c r="V161" s="31">
        <f t="shared" si="28"/>
        <v>102</v>
      </c>
      <c r="X161"/>
      <c r="Y161">
        <f t="shared" si="29"/>
        <v>1</v>
      </c>
      <c r="Z161">
        <f t="shared" si="35"/>
        <v>102</v>
      </c>
      <c r="AA161">
        <f t="shared" si="36"/>
        <v>102</v>
      </c>
      <c r="AB161">
        <f t="shared" si="37"/>
        <v>102</v>
      </c>
      <c r="AC161">
        <f t="shared" si="30"/>
      </c>
      <c r="AD161" s="40">
        <f t="shared" si="31"/>
      </c>
      <c r="AE161" s="1">
        <f t="shared" si="32"/>
      </c>
      <c r="AF161" s="1">
        <f t="shared" si="33"/>
      </c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</row>
    <row r="162" spans="2:53" ht="13.5" customHeight="1">
      <c r="B162" s="34">
        <f t="shared" si="34"/>
        <v>153</v>
      </c>
      <c r="C162" s="36" t="s">
        <v>410</v>
      </c>
      <c r="D162" s="36" t="s">
        <v>72</v>
      </c>
      <c r="E162" s="36" t="s">
        <v>73</v>
      </c>
      <c r="F162" s="32">
        <v>4</v>
      </c>
      <c r="G162" s="27">
        <v>20</v>
      </c>
      <c r="H162" s="27">
        <v>20</v>
      </c>
      <c r="I162" s="27">
        <v>3</v>
      </c>
      <c r="J162" s="27">
        <v>0</v>
      </c>
      <c r="K162" s="27">
        <v>0</v>
      </c>
      <c r="L162" s="27"/>
      <c r="M162" s="28">
        <f t="shared" si="26"/>
        <v>43</v>
      </c>
      <c r="N162" s="29">
        <v>53</v>
      </c>
      <c r="O162" s="27">
        <v>0</v>
      </c>
      <c r="P162" s="30">
        <v>10</v>
      </c>
      <c r="Q162" s="30">
        <v>20</v>
      </c>
      <c r="R162" s="30">
        <v>20</v>
      </c>
      <c r="S162" s="30">
        <v>2</v>
      </c>
      <c r="T162" s="30">
        <v>0</v>
      </c>
      <c r="U162" s="28">
        <f t="shared" si="27"/>
        <v>52</v>
      </c>
      <c r="V162" s="31">
        <f t="shared" si="28"/>
        <v>95</v>
      </c>
      <c r="X162"/>
      <c r="Y162">
        <f t="shared" si="29"/>
        <v>2</v>
      </c>
      <c r="Z162">
        <f t="shared" si="35"/>
        <v>197</v>
      </c>
      <c r="AA162">
        <f t="shared" si="36"/>
        <v>197</v>
      </c>
      <c r="AB162">
        <f t="shared" si="37"/>
        <v>197</v>
      </c>
      <c r="AC162">
        <f t="shared" si="30"/>
        <v>98.5</v>
      </c>
      <c r="AD162" s="40" t="str">
        <f t="shared" si="31"/>
        <v>Universidad de los Andes</v>
      </c>
      <c r="AE162" s="1">
        <f t="shared" si="32"/>
        <v>394</v>
      </c>
      <c r="AF162" s="1">
        <f t="shared" si="33"/>
        <v>197</v>
      </c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</row>
    <row r="163" spans="2:53" ht="13.5" customHeight="1">
      <c r="B163" s="34">
        <f t="shared" si="34"/>
        <v>154</v>
      </c>
      <c r="C163" s="36" t="s">
        <v>158</v>
      </c>
      <c r="D163" s="36" t="s">
        <v>413</v>
      </c>
      <c r="E163" s="36" t="s">
        <v>414</v>
      </c>
      <c r="F163" s="32">
        <v>172</v>
      </c>
      <c r="G163" s="27">
        <v>20</v>
      </c>
      <c r="H163" s="27"/>
      <c r="I163" s="27">
        <v>20</v>
      </c>
      <c r="J163" s="27">
        <v>0</v>
      </c>
      <c r="K163" s="27"/>
      <c r="L163" s="27"/>
      <c r="M163" s="28">
        <f t="shared" si="26"/>
        <v>40</v>
      </c>
      <c r="N163" s="29">
        <v>129</v>
      </c>
      <c r="O163" s="27">
        <v>20</v>
      </c>
      <c r="P163" s="30">
        <v>18</v>
      </c>
      <c r="Q163" s="30">
        <v>20</v>
      </c>
      <c r="R163" s="30">
        <v>10</v>
      </c>
      <c r="S163" s="30"/>
      <c r="T163" s="30"/>
      <c r="U163" s="28">
        <f t="shared" si="27"/>
        <v>68</v>
      </c>
      <c r="V163" s="31">
        <f t="shared" si="28"/>
        <v>108</v>
      </c>
      <c r="X163"/>
      <c r="Y163">
        <f t="shared" si="29"/>
        <v>1</v>
      </c>
      <c r="Z163">
        <f t="shared" si="35"/>
        <v>108</v>
      </c>
      <c r="AA163">
        <f t="shared" si="36"/>
        <v>108</v>
      </c>
      <c r="AB163">
        <f t="shared" si="37"/>
        <v>108</v>
      </c>
      <c r="AC163">
        <f t="shared" si="30"/>
        <v>108</v>
      </c>
      <c r="AD163" s="40" t="str">
        <f t="shared" si="31"/>
        <v>Universidad del Valle</v>
      </c>
      <c r="AE163" s="1">
        <f t="shared" si="32"/>
        <v>216</v>
      </c>
      <c r="AF163" s="1">
        <f t="shared" si="33"/>
        <v>108</v>
      </c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</row>
    <row r="164" spans="2:53" ht="13.5" customHeight="1">
      <c r="B164" s="34">
        <f t="shared" si="34"/>
        <v>155</v>
      </c>
      <c r="C164" s="36" t="s">
        <v>415</v>
      </c>
      <c r="D164" s="36" t="s">
        <v>416</v>
      </c>
      <c r="E164" s="36" t="s">
        <v>417</v>
      </c>
      <c r="F164" s="32">
        <v>61</v>
      </c>
      <c r="G164" s="27">
        <v>20</v>
      </c>
      <c r="H164" s="27">
        <v>19</v>
      </c>
      <c r="I164" s="27">
        <v>18</v>
      </c>
      <c r="J164" s="27">
        <v>15</v>
      </c>
      <c r="K164" s="27"/>
      <c r="L164" s="27"/>
      <c r="M164" s="28">
        <f t="shared" si="26"/>
        <v>72</v>
      </c>
      <c r="N164" s="29">
        <v>45</v>
      </c>
      <c r="O164" s="27">
        <v>0</v>
      </c>
      <c r="P164" s="30">
        <v>16</v>
      </c>
      <c r="Q164" s="30">
        <v>20</v>
      </c>
      <c r="R164" s="30"/>
      <c r="S164" s="30">
        <v>0</v>
      </c>
      <c r="T164" s="30"/>
      <c r="U164" s="28">
        <f t="shared" si="27"/>
        <v>36</v>
      </c>
      <c r="V164" s="31">
        <f t="shared" si="28"/>
        <v>108</v>
      </c>
      <c r="X164"/>
      <c r="Y164">
        <f t="shared" si="29"/>
        <v>1</v>
      </c>
      <c r="Z164">
        <f t="shared" si="35"/>
        <v>108</v>
      </c>
      <c r="AA164">
        <f t="shared" si="36"/>
        <v>108</v>
      </c>
      <c r="AB164">
        <f t="shared" si="37"/>
        <v>108</v>
      </c>
      <c r="AC164">
        <f t="shared" si="30"/>
        <v>108</v>
      </c>
      <c r="AD164" s="40" t="str">
        <f t="shared" si="31"/>
        <v>Universidad Nacional de Colombia</v>
      </c>
      <c r="AE164" s="1">
        <f t="shared" si="32"/>
        <v>216</v>
      </c>
      <c r="AF164" s="1">
        <f t="shared" si="33"/>
        <v>108</v>
      </c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</row>
    <row r="165" spans="2:53" ht="13.5" customHeight="1">
      <c r="B165" s="34">
        <f t="shared" si="34"/>
        <v>156</v>
      </c>
      <c r="C165" s="36" t="s">
        <v>418</v>
      </c>
      <c r="D165" s="36" t="s">
        <v>118</v>
      </c>
      <c r="E165" s="36" t="s">
        <v>419</v>
      </c>
      <c r="F165" s="32">
        <v>117</v>
      </c>
      <c r="G165" s="27">
        <v>20</v>
      </c>
      <c r="H165" s="27">
        <v>20</v>
      </c>
      <c r="I165" s="27">
        <v>2</v>
      </c>
      <c r="J165" s="27">
        <v>3</v>
      </c>
      <c r="K165" s="27"/>
      <c r="L165" s="27"/>
      <c r="M165" s="28">
        <f t="shared" si="26"/>
        <v>45</v>
      </c>
      <c r="N165" s="29">
        <v>84</v>
      </c>
      <c r="O165" s="27">
        <v>0</v>
      </c>
      <c r="P165" s="30">
        <v>8</v>
      </c>
      <c r="Q165" s="30">
        <v>0</v>
      </c>
      <c r="R165" s="30"/>
      <c r="S165" s="30">
        <v>0</v>
      </c>
      <c r="T165" s="30"/>
      <c r="U165" s="28">
        <f t="shared" si="27"/>
        <v>8</v>
      </c>
      <c r="V165" s="31">
        <f t="shared" si="28"/>
        <v>53</v>
      </c>
      <c r="X165"/>
      <c r="Y165">
        <f t="shared" si="29"/>
        <v>1</v>
      </c>
      <c r="Z165">
        <f t="shared" si="35"/>
        <v>53</v>
      </c>
      <c r="AA165">
        <f t="shared" si="36"/>
        <v>53</v>
      </c>
      <c r="AB165">
        <f t="shared" si="37"/>
        <v>53</v>
      </c>
      <c r="AC165">
        <f t="shared" si="30"/>
        <v>53</v>
      </c>
      <c r="AD165" s="40" t="str">
        <f t="shared" si="31"/>
        <v>Universidad Nacional de Colombia (Sede Bogotá)</v>
      </c>
      <c r="AE165" s="1">
        <f t="shared" si="32"/>
        <v>106</v>
      </c>
      <c r="AF165" s="1">
        <f t="shared" si="33"/>
        <v>53</v>
      </c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</row>
    <row r="166" spans="2:53" ht="13.5" customHeight="1">
      <c r="B166" s="34">
        <f t="shared" si="34"/>
        <v>157</v>
      </c>
      <c r="C166" s="36" t="s">
        <v>420</v>
      </c>
      <c r="D166" s="36" t="s">
        <v>421</v>
      </c>
      <c r="E166" s="36" t="s">
        <v>422</v>
      </c>
      <c r="F166" s="32">
        <v>68</v>
      </c>
      <c r="G166" s="27">
        <v>20</v>
      </c>
      <c r="H166" s="27">
        <v>3</v>
      </c>
      <c r="I166" s="27"/>
      <c r="J166" s="27">
        <v>0</v>
      </c>
      <c r="K166" s="27"/>
      <c r="L166" s="27"/>
      <c r="M166" s="28">
        <f t="shared" si="26"/>
        <v>23</v>
      </c>
      <c r="N166" s="29">
        <v>63</v>
      </c>
      <c r="O166" s="27">
        <v>0</v>
      </c>
      <c r="P166" s="30">
        <v>20</v>
      </c>
      <c r="Q166" s="30">
        <v>0</v>
      </c>
      <c r="R166" s="30">
        <v>0</v>
      </c>
      <c r="S166" s="30">
        <v>0</v>
      </c>
      <c r="T166" s="30"/>
      <c r="U166" s="28">
        <f t="shared" si="27"/>
        <v>20</v>
      </c>
      <c r="V166" s="31">
        <f t="shared" si="28"/>
        <v>43</v>
      </c>
      <c r="X166"/>
      <c r="Y166">
        <f t="shared" si="29"/>
        <v>1</v>
      </c>
      <c r="Z166">
        <f t="shared" si="35"/>
        <v>43</v>
      </c>
      <c r="AA166">
        <f t="shared" si="36"/>
        <v>43</v>
      </c>
      <c r="AB166">
        <f t="shared" si="37"/>
        <v>43</v>
      </c>
      <c r="AC166">
        <f t="shared" si="30"/>
        <v>43</v>
      </c>
      <c r="AD166" s="40" t="str">
        <f t="shared" si="31"/>
        <v>Universidade Estadual de Campinas (UNICAMP)</v>
      </c>
      <c r="AE166" s="1">
        <f t="shared" si="32"/>
        <v>86</v>
      </c>
      <c r="AF166" s="1">
        <f t="shared" si="33"/>
        <v>43</v>
      </c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</row>
    <row r="167" spans="2:53" ht="13.5" customHeight="1">
      <c r="B167" s="34">
        <f t="shared" si="34"/>
        <v>158</v>
      </c>
      <c r="C167" s="36" t="s">
        <v>426</v>
      </c>
      <c r="D167" s="36" t="s">
        <v>427</v>
      </c>
      <c r="E167" s="36" t="s">
        <v>425</v>
      </c>
      <c r="F167" s="32">
        <v>13</v>
      </c>
      <c r="G167" s="27">
        <v>20</v>
      </c>
      <c r="H167" s="27">
        <v>20</v>
      </c>
      <c r="I167" s="27">
        <v>2</v>
      </c>
      <c r="J167" s="27">
        <v>3</v>
      </c>
      <c r="K167" s="27">
        <v>0</v>
      </c>
      <c r="L167" s="27"/>
      <c r="M167" s="28">
        <f t="shared" si="26"/>
        <v>45</v>
      </c>
      <c r="N167" s="29">
        <v>27</v>
      </c>
      <c r="O167" s="27">
        <v>0</v>
      </c>
      <c r="P167" s="30">
        <v>7</v>
      </c>
      <c r="Q167" s="30">
        <v>0</v>
      </c>
      <c r="R167" s="30">
        <v>0</v>
      </c>
      <c r="S167" s="30">
        <v>0</v>
      </c>
      <c r="T167" s="30"/>
      <c r="U167" s="28">
        <f t="shared" si="27"/>
        <v>7</v>
      </c>
      <c r="V167" s="31">
        <f t="shared" si="28"/>
        <v>52</v>
      </c>
      <c r="X167"/>
      <c r="Y167">
        <f t="shared" si="29"/>
        <v>1</v>
      </c>
      <c r="Z167">
        <f t="shared" si="35"/>
        <v>52</v>
      </c>
      <c r="AA167">
        <f t="shared" si="36"/>
        <v>52</v>
      </c>
      <c r="AB167">
        <f t="shared" si="37"/>
        <v>52</v>
      </c>
      <c r="AC167">
        <f t="shared" si="30"/>
      </c>
      <c r="AD167" s="40">
        <f t="shared" si="31"/>
      </c>
      <c r="AE167" s="1">
        <f t="shared" si="32"/>
      </c>
      <c r="AF167" s="1">
        <f t="shared" si="33"/>
      </c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</row>
    <row r="168" spans="2:53" ht="13.5" customHeight="1">
      <c r="B168" s="34">
        <f t="shared" si="34"/>
        <v>159</v>
      </c>
      <c r="C168" s="36" t="s">
        <v>423</v>
      </c>
      <c r="D168" s="36" t="s">
        <v>424</v>
      </c>
      <c r="E168" s="36" t="s">
        <v>425</v>
      </c>
      <c r="F168" s="32">
        <v>55</v>
      </c>
      <c r="G168" s="27">
        <v>20</v>
      </c>
      <c r="H168" s="27">
        <v>5</v>
      </c>
      <c r="I168" s="27"/>
      <c r="J168" s="27"/>
      <c r="K168" s="27"/>
      <c r="L168" s="27"/>
      <c r="M168" s="28">
        <f t="shared" si="26"/>
        <v>25</v>
      </c>
      <c r="N168" s="29">
        <v>36</v>
      </c>
      <c r="O168" s="27">
        <v>0</v>
      </c>
      <c r="P168" s="30"/>
      <c r="Q168" s="30">
        <v>0</v>
      </c>
      <c r="R168" s="30"/>
      <c r="S168" s="30"/>
      <c r="T168" s="30"/>
      <c r="U168" s="28">
        <f t="shared" si="27"/>
        <v>0</v>
      </c>
      <c r="V168" s="31">
        <f t="shared" si="28"/>
        <v>25</v>
      </c>
      <c r="X168"/>
      <c r="Y168">
        <f t="shared" si="29"/>
        <v>2</v>
      </c>
      <c r="Z168">
        <f t="shared" si="35"/>
        <v>77</v>
      </c>
      <c r="AA168">
        <f t="shared" si="36"/>
        <v>77</v>
      </c>
      <c r="AB168">
        <f t="shared" si="37"/>
        <v>77</v>
      </c>
      <c r="AC168">
        <f t="shared" si="30"/>
        <v>38.5</v>
      </c>
      <c r="AD168" s="40" t="str">
        <f t="shared" si="31"/>
        <v>Universitas Indonesia</v>
      </c>
      <c r="AE168" s="1">
        <f t="shared" si="32"/>
        <v>154</v>
      </c>
      <c r="AF168" s="1">
        <f t="shared" si="33"/>
        <v>77</v>
      </c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</row>
    <row r="169" spans="2:53" ht="13.5" customHeight="1">
      <c r="B169" s="34">
        <f t="shared" si="34"/>
        <v>160</v>
      </c>
      <c r="C169" s="36" t="s">
        <v>431</v>
      </c>
      <c r="D169" s="36" t="s">
        <v>432</v>
      </c>
      <c r="E169" s="36" t="s">
        <v>430</v>
      </c>
      <c r="F169" s="32">
        <v>239</v>
      </c>
      <c r="G169" s="27">
        <v>20</v>
      </c>
      <c r="H169" s="27">
        <v>15</v>
      </c>
      <c r="I169" s="27">
        <v>4</v>
      </c>
      <c r="J169" s="27">
        <v>0</v>
      </c>
      <c r="K169" s="27"/>
      <c r="L169" s="27"/>
      <c r="M169" s="28">
        <f t="shared" si="26"/>
        <v>39</v>
      </c>
      <c r="N169" s="29">
        <v>218</v>
      </c>
      <c r="O169" s="27">
        <v>0</v>
      </c>
      <c r="P169" s="30">
        <v>20</v>
      </c>
      <c r="Q169" s="30">
        <v>0</v>
      </c>
      <c r="R169" s="30">
        <v>0</v>
      </c>
      <c r="S169" s="30"/>
      <c r="T169" s="30"/>
      <c r="U169" s="28">
        <f t="shared" si="27"/>
        <v>20</v>
      </c>
      <c r="V169" s="31">
        <f t="shared" si="28"/>
        <v>59</v>
      </c>
      <c r="X169"/>
      <c r="Y169">
        <f t="shared" si="29"/>
        <v>1</v>
      </c>
      <c r="Z169">
        <f t="shared" si="35"/>
        <v>59</v>
      </c>
      <c r="AA169">
        <f t="shared" si="36"/>
        <v>59</v>
      </c>
      <c r="AB169">
        <f t="shared" si="37"/>
        <v>59</v>
      </c>
      <c r="AC169">
        <f t="shared" si="30"/>
      </c>
      <c r="AD169" s="40">
        <f t="shared" si="31"/>
      </c>
      <c r="AE169" s="1">
        <f t="shared" si="32"/>
      </c>
      <c r="AF169" s="1">
        <f t="shared" si="33"/>
      </c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</row>
    <row r="170" spans="2:53" ht="13.5" customHeight="1">
      <c r="B170" s="34">
        <f t="shared" si="34"/>
        <v>161</v>
      </c>
      <c r="C170" s="36" t="s">
        <v>428</v>
      </c>
      <c r="D170" s="36" t="s">
        <v>429</v>
      </c>
      <c r="E170" s="36" t="s">
        <v>430</v>
      </c>
      <c r="F170" s="32">
        <v>138</v>
      </c>
      <c r="G170" s="27">
        <v>20</v>
      </c>
      <c r="H170" s="27">
        <v>17</v>
      </c>
      <c r="I170" s="27">
        <v>2</v>
      </c>
      <c r="J170" s="27">
        <v>0</v>
      </c>
      <c r="K170" s="27"/>
      <c r="L170" s="27"/>
      <c r="M170" s="28">
        <f t="shared" si="26"/>
        <v>39</v>
      </c>
      <c r="N170" s="29">
        <v>92</v>
      </c>
      <c r="O170" s="27">
        <v>0</v>
      </c>
      <c r="P170" s="30">
        <v>1</v>
      </c>
      <c r="Q170" s="30">
        <v>4</v>
      </c>
      <c r="R170" s="30"/>
      <c r="S170" s="30"/>
      <c r="T170" s="30"/>
      <c r="U170" s="28">
        <f t="shared" si="27"/>
        <v>5</v>
      </c>
      <c r="V170" s="31">
        <f t="shared" si="28"/>
        <v>44</v>
      </c>
      <c r="X170"/>
      <c r="Y170">
        <f t="shared" si="29"/>
        <v>2</v>
      </c>
      <c r="Z170">
        <f t="shared" si="35"/>
        <v>103</v>
      </c>
      <c r="AA170">
        <f t="shared" si="36"/>
        <v>103</v>
      </c>
      <c r="AB170">
        <f t="shared" si="37"/>
        <v>103</v>
      </c>
      <c r="AC170">
        <f t="shared" si="30"/>
        <v>51.5</v>
      </c>
      <c r="AD170" s="40" t="str">
        <f t="shared" si="31"/>
        <v>Universitat de Valencia (UVEG)</v>
      </c>
      <c r="AE170" s="1">
        <f t="shared" si="32"/>
        <v>206</v>
      </c>
      <c r="AF170" s="1">
        <f t="shared" si="33"/>
        <v>103</v>
      </c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</row>
    <row r="171" spans="2:53" ht="13.5" customHeight="1">
      <c r="B171" s="34">
        <f t="shared" si="34"/>
        <v>162</v>
      </c>
      <c r="C171" s="36" t="s">
        <v>435</v>
      </c>
      <c r="D171" s="36" t="s">
        <v>564</v>
      </c>
      <c r="E171" s="36" t="s">
        <v>433</v>
      </c>
      <c r="F171" s="32">
        <v>222</v>
      </c>
      <c r="G171" s="27">
        <v>20</v>
      </c>
      <c r="H171" s="27">
        <v>20</v>
      </c>
      <c r="I171" s="27">
        <v>4</v>
      </c>
      <c r="J171" s="27"/>
      <c r="K171" s="27"/>
      <c r="L171" s="27"/>
      <c r="M171" s="28">
        <f t="shared" si="26"/>
        <v>44</v>
      </c>
      <c r="N171" s="29">
        <v>207</v>
      </c>
      <c r="O171" s="27">
        <v>20</v>
      </c>
      <c r="P171" s="30">
        <v>20</v>
      </c>
      <c r="Q171" s="30">
        <v>20</v>
      </c>
      <c r="R171" s="30">
        <v>2</v>
      </c>
      <c r="S171" s="30"/>
      <c r="T171" s="30"/>
      <c r="U171" s="28">
        <f t="shared" si="27"/>
        <v>62</v>
      </c>
      <c r="V171" s="31">
        <f t="shared" si="28"/>
        <v>106</v>
      </c>
      <c r="X171"/>
      <c r="Y171">
        <f t="shared" si="29"/>
        <v>1</v>
      </c>
      <c r="Z171">
        <f t="shared" si="35"/>
        <v>106</v>
      </c>
      <c r="AA171">
        <f t="shared" si="36"/>
        <v>106</v>
      </c>
      <c r="AB171">
        <f t="shared" si="37"/>
        <v>106</v>
      </c>
      <c r="AC171">
        <f t="shared" si="30"/>
      </c>
      <c r="AD171" s="40">
        <f t="shared" si="31"/>
      </c>
      <c r="AE171" s="1">
        <f t="shared" si="32"/>
      </c>
      <c r="AF171" s="1">
        <f t="shared" si="33"/>
      </c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</row>
    <row r="172" spans="2:53" ht="13.5" customHeight="1">
      <c r="B172" s="34">
        <f t="shared" si="34"/>
        <v>163</v>
      </c>
      <c r="C172" s="36" t="s">
        <v>434</v>
      </c>
      <c r="D172" s="36" t="s">
        <v>566</v>
      </c>
      <c r="E172" s="36" t="s">
        <v>433</v>
      </c>
      <c r="F172" s="32">
        <v>244</v>
      </c>
      <c r="G172" s="27">
        <v>20</v>
      </c>
      <c r="H172" s="27">
        <v>7</v>
      </c>
      <c r="I172" s="27">
        <v>16</v>
      </c>
      <c r="J172" s="27"/>
      <c r="K172" s="27"/>
      <c r="L172" s="27">
        <v>0</v>
      </c>
      <c r="M172" s="28">
        <f t="shared" si="26"/>
        <v>43</v>
      </c>
      <c r="N172" s="29">
        <v>209</v>
      </c>
      <c r="O172" s="27">
        <v>19</v>
      </c>
      <c r="P172" s="30">
        <v>0</v>
      </c>
      <c r="Q172" s="30">
        <v>20</v>
      </c>
      <c r="R172" s="30"/>
      <c r="S172" s="30">
        <v>3</v>
      </c>
      <c r="T172" s="30"/>
      <c r="U172" s="28">
        <f t="shared" si="27"/>
        <v>42</v>
      </c>
      <c r="V172" s="31">
        <f t="shared" si="28"/>
        <v>85</v>
      </c>
      <c r="X172"/>
      <c r="Y172">
        <f t="shared" si="29"/>
        <v>2</v>
      </c>
      <c r="Z172">
        <f t="shared" si="35"/>
        <v>191</v>
      </c>
      <c r="AA172">
        <f t="shared" si="36"/>
        <v>191</v>
      </c>
      <c r="AB172">
        <f t="shared" si="37"/>
        <v>191</v>
      </c>
      <c r="AC172">
        <f t="shared" si="30"/>
      </c>
      <c r="AD172" s="40">
        <f t="shared" si="31"/>
      </c>
      <c r="AE172" s="1">
        <f t="shared" si="32"/>
      </c>
      <c r="AF172" s="1">
        <f t="shared" si="33"/>
      </c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</row>
    <row r="173" spans="2:53" ht="13.5" customHeight="1">
      <c r="B173" s="34">
        <f t="shared" si="34"/>
        <v>164</v>
      </c>
      <c r="C173" s="36" t="s">
        <v>91</v>
      </c>
      <c r="D173" s="36" t="s">
        <v>540</v>
      </c>
      <c r="E173" s="36" t="s">
        <v>433</v>
      </c>
      <c r="F173" s="32">
        <v>79</v>
      </c>
      <c r="G173" s="27">
        <v>20</v>
      </c>
      <c r="H173" s="27">
        <v>13</v>
      </c>
      <c r="I173" s="27">
        <v>3</v>
      </c>
      <c r="J173" s="27">
        <v>3</v>
      </c>
      <c r="K173" s="27"/>
      <c r="L173" s="27"/>
      <c r="M173" s="28">
        <f t="shared" si="26"/>
        <v>39</v>
      </c>
      <c r="N173" s="29">
        <v>58</v>
      </c>
      <c r="O173" s="27">
        <v>0</v>
      </c>
      <c r="P173" s="30">
        <v>20</v>
      </c>
      <c r="Q173" s="30">
        <v>0</v>
      </c>
      <c r="R173" s="30">
        <v>1</v>
      </c>
      <c r="S173" s="30">
        <v>0</v>
      </c>
      <c r="T173" s="30"/>
      <c r="U173" s="28">
        <f t="shared" si="27"/>
        <v>21</v>
      </c>
      <c r="V173" s="31">
        <f t="shared" si="28"/>
        <v>60</v>
      </c>
      <c r="X173"/>
      <c r="Y173">
        <f t="shared" si="29"/>
        <v>3</v>
      </c>
      <c r="Z173">
        <f t="shared" si="35"/>
        <v>251</v>
      </c>
      <c r="AA173">
        <f t="shared" si="36"/>
        <v>251</v>
      </c>
      <c r="AB173">
        <f t="shared" si="37"/>
        <v>251</v>
      </c>
      <c r="AC173">
        <f t="shared" si="30"/>
        <v>83.66666666666667</v>
      </c>
      <c r="AD173" s="40" t="str">
        <f t="shared" si="31"/>
        <v>Universitat Politècnica de Catalunya</v>
      </c>
      <c r="AE173" s="1">
        <f t="shared" si="32"/>
        <v>334.6666666666667</v>
      </c>
      <c r="AF173" s="1">
        <f t="shared" si="33"/>
        <v>251</v>
      </c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</row>
    <row r="174" spans="2:53" ht="13.5" customHeight="1">
      <c r="B174" s="34">
        <f t="shared" si="34"/>
        <v>165</v>
      </c>
      <c r="C174" s="36" t="s">
        <v>436</v>
      </c>
      <c r="D174" s="36" t="s">
        <v>437</v>
      </c>
      <c r="E174" s="36" t="s">
        <v>438</v>
      </c>
      <c r="F174" s="32">
        <v>170</v>
      </c>
      <c r="G174" s="27">
        <v>19</v>
      </c>
      <c r="H174" s="27">
        <v>14</v>
      </c>
      <c r="I174" s="27"/>
      <c r="J174" s="27"/>
      <c r="K174" s="27"/>
      <c r="L174" s="27"/>
      <c r="M174" s="28">
        <f t="shared" si="26"/>
        <v>33</v>
      </c>
      <c r="N174" s="29">
        <v>124</v>
      </c>
      <c r="O174" s="27">
        <v>0</v>
      </c>
      <c r="P174" s="30"/>
      <c r="Q174" s="30">
        <v>4</v>
      </c>
      <c r="R174" s="30">
        <v>0</v>
      </c>
      <c r="S174" s="30"/>
      <c r="T174" s="30"/>
      <c r="U174" s="28">
        <f t="shared" si="27"/>
        <v>4</v>
      </c>
      <c r="V174" s="31">
        <f t="shared" si="28"/>
        <v>37</v>
      </c>
      <c r="X174"/>
      <c r="Y174">
        <f t="shared" si="29"/>
        <v>1</v>
      </c>
      <c r="Z174">
        <f t="shared" si="35"/>
        <v>37</v>
      </c>
      <c r="AA174">
        <f t="shared" si="36"/>
        <v>37</v>
      </c>
      <c r="AB174">
        <f t="shared" si="37"/>
        <v>37</v>
      </c>
      <c r="AC174">
        <f t="shared" si="30"/>
      </c>
      <c r="AD174" s="40">
        <f t="shared" si="31"/>
      </c>
      <c r="AE174" s="1">
        <f t="shared" si="32"/>
      </c>
      <c r="AF174" s="1">
        <f t="shared" si="33"/>
      </c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</row>
    <row r="175" spans="2:53" ht="13.5" customHeight="1">
      <c r="B175" s="34">
        <f t="shared" si="34"/>
        <v>166</v>
      </c>
      <c r="C175" s="36" t="s">
        <v>439</v>
      </c>
      <c r="D175" s="36" t="s">
        <v>440</v>
      </c>
      <c r="E175" s="36" t="s">
        <v>438</v>
      </c>
      <c r="F175" s="32">
        <v>164</v>
      </c>
      <c r="G175" s="27">
        <v>20</v>
      </c>
      <c r="H175" s="27">
        <v>2</v>
      </c>
      <c r="I175" s="27"/>
      <c r="J175" s="27">
        <v>0</v>
      </c>
      <c r="K175" s="27">
        <v>0</v>
      </c>
      <c r="L175" s="27"/>
      <c r="M175" s="28">
        <f t="shared" si="26"/>
        <v>22</v>
      </c>
      <c r="N175" s="29">
        <v>123</v>
      </c>
      <c r="O175" s="27"/>
      <c r="P175" s="30"/>
      <c r="Q175" s="30">
        <v>0</v>
      </c>
      <c r="R175" s="30"/>
      <c r="S175" s="30"/>
      <c r="T175" s="30">
        <v>0</v>
      </c>
      <c r="U175" s="28">
        <f t="shared" si="27"/>
        <v>0</v>
      </c>
      <c r="V175" s="31">
        <f t="shared" si="28"/>
        <v>22</v>
      </c>
      <c r="X175"/>
      <c r="Y175">
        <f t="shared" si="29"/>
        <v>2</v>
      </c>
      <c r="Z175">
        <f t="shared" si="35"/>
        <v>59</v>
      </c>
      <c r="AA175">
        <f t="shared" si="36"/>
        <v>59</v>
      </c>
      <c r="AB175">
        <f t="shared" si="37"/>
        <v>59</v>
      </c>
      <c r="AC175">
        <f t="shared" si="30"/>
      </c>
      <c r="AD175" s="40">
        <f t="shared" si="31"/>
      </c>
      <c r="AE175" s="1">
        <f t="shared" si="32"/>
      </c>
      <c r="AF175" s="1">
        <f t="shared" si="33"/>
      </c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</row>
    <row r="176" spans="2:53" ht="13.5" customHeight="1">
      <c r="B176" s="34">
        <f t="shared" si="34"/>
        <v>167</v>
      </c>
      <c r="C176" s="36" t="s">
        <v>441</v>
      </c>
      <c r="D176" s="36" t="s">
        <v>442</v>
      </c>
      <c r="E176" s="36" t="s">
        <v>438</v>
      </c>
      <c r="F176" s="32">
        <v>167</v>
      </c>
      <c r="G176" s="27">
        <v>2</v>
      </c>
      <c r="H176" s="27">
        <v>0</v>
      </c>
      <c r="I176" s="27"/>
      <c r="J176" s="27"/>
      <c r="K176" s="27">
        <v>0</v>
      </c>
      <c r="L176" s="27">
        <v>0</v>
      </c>
      <c r="M176" s="28">
        <f t="shared" si="26"/>
        <v>2</v>
      </c>
      <c r="N176" s="29">
        <v>130</v>
      </c>
      <c r="O176" s="27">
        <v>0</v>
      </c>
      <c r="P176" s="30"/>
      <c r="Q176" s="30">
        <v>0</v>
      </c>
      <c r="R176" s="30"/>
      <c r="S176" s="30"/>
      <c r="T176" s="30">
        <v>0</v>
      </c>
      <c r="U176" s="28">
        <f t="shared" si="27"/>
        <v>0</v>
      </c>
      <c r="V176" s="31">
        <f t="shared" si="28"/>
        <v>2</v>
      </c>
      <c r="X176"/>
      <c r="Y176">
        <f t="shared" si="29"/>
        <v>3</v>
      </c>
      <c r="Z176">
        <f t="shared" si="35"/>
        <v>61</v>
      </c>
      <c r="AA176">
        <f t="shared" si="36"/>
        <v>61</v>
      </c>
      <c r="AB176">
        <f t="shared" si="37"/>
        <v>61</v>
      </c>
      <c r="AC176">
        <f t="shared" si="30"/>
        <v>20.333333333333332</v>
      </c>
      <c r="AD176" s="40" t="str">
        <f t="shared" si="31"/>
        <v>Universität Stuttgart</v>
      </c>
      <c r="AE176" s="1">
        <f t="shared" si="32"/>
        <v>81.33333333333333</v>
      </c>
      <c r="AF176" s="1">
        <f t="shared" si="33"/>
        <v>61</v>
      </c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</row>
    <row r="177" spans="2:53" ht="13.5" customHeight="1">
      <c r="B177" s="34">
        <f t="shared" si="34"/>
        <v>168</v>
      </c>
      <c r="C177" s="36" t="s">
        <v>76</v>
      </c>
      <c r="D177" s="36" t="s">
        <v>446</v>
      </c>
      <c r="E177" s="36" t="s">
        <v>445</v>
      </c>
      <c r="F177" s="32">
        <v>98</v>
      </c>
      <c r="G177" s="27">
        <v>20</v>
      </c>
      <c r="H177" s="27">
        <v>5</v>
      </c>
      <c r="I177" s="27">
        <v>4</v>
      </c>
      <c r="J177" s="27"/>
      <c r="K177" s="27"/>
      <c r="L177" s="27"/>
      <c r="M177" s="28">
        <f t="shared" si="26"/>
        <v>29</v>
      </c>
      <c r="N177" s="29">
        <v>172</v>
      </c>
      <c r="O177" s="27">
        <v>0</v>
      </c>
      <c r="P177" s="30"/>
      <c r="Q177" s="30">
        <v>20</v>
      </c>
      <c r="R177" s="30"/>
      <c r="S177" s="30"/>
      <c r="T177" s="30">
        <v>1</v>
      </c>
      <c r="U177" s="28">
        <f t="shared" si="27"/>
        <v>21</v>
      </c>
      <c r="V177" s="31">
        <f t="shared" si="28"/>
        <v>50</v>
      </c>
      <c r="X177"/>
      <c r="Y177">
        <f t="shared" si="29"/>
        <v>1</v>
      </c>
      <c r="Z177">
        <f t="shared" si="35"/>
        <v>50</v>
      </c>
      <c r="AA177">
        <f t="shared" si="36"/>
        <v>50</v>
      </c>
      <c r="AB177">
        <f t="shared" si="37"/>
        <v>50</v>
      </c>
      <c r="AC177">
        <f t="shared" si="30"/>
      </c>
      <c r="AD177" s="40">
        <f t="shared" si="31"/>
      </c>
      <c r="AE177" s="1">
        <f t="shared" si="32"/>
      </c>
      <c r="AF177" s="1">
        <f t="shared" si="33"/>
      </c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</row>
    <row r="178" spans="2:53" ht="13.5" customHeight="1">
      <c r="B178" s="34">
        <f t="shared" si="34"/>
        <v>169</v>
      </c>
      <c r="C178" s="36" t="s">
        <v>443</v>
      </c>
      <c r="D178" s="36" t="s">
        <v>444</v>
      </c>
      <c r="E178" s="36" t="s">
        <v>445</v>
      </c>
      <c r="F178" s="32">
        <v>39</v>
      </c>
      <c r="G178" s="27">
        <v>20</v>
      </c>
      <c r="H178" s="27">
        <v>12</v>
      </c>
      <c r="I178" s="27">
        <v>2</v>
      </c>
      <c r="J178" s="27">
        <v>0</v>
      </c>
      <c r="K178" s="27">
        <v>0</v>
      </c>
      <c r="L178" s="27">
        <v>0</v>
      </c>
      <c r="M178" s="28">
        <f t="shared" si="26"/>
        <v>34</v>
      </c>
      <c r="N178" s="29">
        <v>3</v>
      </c>
      <c r="O178" s="27">
        <v>0</v>
      </c>
      <c r="P178" s="30"/>
      <c r="Q178" s="30">
        <v>0</v>
      </c>
      <c r="R178" s="30">
        <v>0</v>
      </c>
      <c r="S178" s="30">
        <v>0</v>
      </c>
      <c r="T178" s="30">
        <v>0</v>
      </c>
      <c r="U178" s="28">
        <f t="shared" si="27"/>
        <v>0</v>
      </c>
      <c r="V178" s="31">
        <f t="shared" si="28"/>
        <v>34</v>
      </c>
      <c r="X178"/>
      <c r="Y178">
        <f t="shared" si="29"/>
        <v>2</v>
      </c>
      <c r="Z178">
        <f t="shared" si="35"/>
        <v>84</v>
      </c>
      <c r="AA178">
        <f t="shared" si="36"/>
        <v>84</v>
      </c>
      <c r="AB178">
        <f t="shared" si="37"/>
        <v>84</v>
      </c>
      <c r="AC178">
        <f t="shared" si="30"/>
        <v>42</v>
      </c>
      <c r="AD178" s="40" t="str">
        <f t="shared" si="31"/>
        <v>Universität Wien</v>
      </c>
      <c r="AE178" s="1">
        <f t="shared" si="32"/>
        <v>168</v>
      </c>
      <c r="AF178" s="1">
        <f t="shared" si="33"/>
        <v>84</v>
      </c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</row>
    <row r="179" spans="2:53" ht="13.5" customHeight="1">
      <c r="B179" s="34">
        <f t="shared" si="34"/>
        <v>170</v>
      </c>
      <c r="C179" s="36" t="s">
        <v>2</v>
      </c>
      <c r="D179" s="36" t="s">
        <v>70</v>
      </c>
      <c r="E179" s="36" t="s">
        <v>7</v>
      </c>
      <c r="F179" s="32">
        <v>40</v>
      </c>
      <c r="G179" s="27">
        <v>20</v>
      </c>
      <c r="H179" s="27">
        <v>16</v>
      </c>
      <c r="I179" s="27">
        <v>9</v>
      </c>
      <c r="J179" s="27"/>
      <c r="K179" s="27">
        <v>0</v>
      </c>
      <c r="L179" s="27"/>
      <c r="M179" s="28">
        <f t="shared" si="26"/>
        <v>45</v>
      </c>
      <c r="N179" s="29">
        <v>40</v>
      </c>
      <c r="O179" s="27">
        <v>20</v>
      </c>
      <c r="P179" s="30">
        <v>20</v>
      </c>
      <c r="Q179" s="30">
        <v>0</v>
      </c>
      <c r="R179" s="30">
        <v>0</v>
      </c>
      <c r="S179" s="30"/>
      <c r="T179" s="30">
        <v>1</v>
      </c>
      <c r="U179" s="28">
        <f t="shared" si="27"/>
        <v>41</v>
      </c>
      <c r="V179" s="31">
        <f t="shared" si="28"/>
        <v>86</v>
      </c>
      <c r="X179"/>
      <c r="Y179">
        <f t="shared" si="29"/>
        <v>1</v>
      </c>
      <c r="Z179">
        <f t="shared" si="35"/>
        <v>86</v>
      </c>
      <c r="AA179">
        <f t="shared" si="36"/>
        <v>86</v>
      </c>
      <c r="AB179">
        <f t="shared" si="37"/>
        <v>86</v>
      </c>
      <c r="AC179">
        <f t="shared" si="30"/>
      </c>
      <c r="AD179" s="40">
        <f t="shared" si="31"/>
      </c>
      <c r="AE179" s="1">
        <f t="shared" si="32"/>
      </c>
      <c r="AF179" s="1">
        <f t="shared" si="33"/>
      </c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</row>
    <row r="180" spans="2:53" ht="13.5" customHeight="1">
      <c r="B180" s="34">
        <f t="shared" si="34"/>
        <v>171</v>
      </c>
      <c r="C180" s="36" t="s">
        <v>447</v>
      </c>
      <c r="D180" s="36" t="s">
        <v>565</v>
      </c>
      <c r="E180" s="36" t="s">
        <v>7</v>
      </c>
      <c r="F180" s="32">
        <v>238</v>
      </c>
      <c r="G180" s="27">
        <v>20</v>
      </c>
      <c r="H180" s="27">
        <v>0</v>
      </c>
      <c r="I180" s="27">
        <v>2</v>
      </c>
      <c r="J180" s="27">
        <v>0</v>
      </c>
      <c r="K180" s="27">
        <v>0</v>
      </c>
      <c r="L180" s="27">
        <v>1</v>
      </c>
      <c r="M180" s="28">
        <f t="shared" si="26"/>
        <v>23</v>
      </c>
      <c r="N180" s="29">
        <v>156</v>
      </c>
      <c r="O180" s="27">
        <v>20</v>
      </c>
      <c r="P180" s="30">
        <v>20</v>
      </c>
      <c r="Q180" s="30">
        <v>0</v>
      </c>
      <c r="R180" s="30">
        <v>0</v>
      </c>
      <c r="S180" s="30">
        <v>0</v>
      </c>
      <c r="T180" s="30">
        <v>0</v>
      </c>
      <c r="U180" s="28">
        <f t="shared" si="27"/>
        <v>40</v>
      </c>
      <c r="V180" s="31">
        <f t="shared" si="28"/>
        <v>63</v>
      </c>
      <c r="X180"/>
      <c r="Y180">
        <f t="shared" si="29"/>
        <v>2</v>
      </c>
      <c r="Z180">
        <f t="shared" si="35"/>
        <v>149</v>
      </c>
      <c r="AA180">
        <f t="shared" si="36"/>
        <v>149</v>
      </c>
      <c r="AB180">
        <f t="shared" si="37"/>
        <v>149</v>
      </c>
      <c r="AC180">
        <f t="shared" si="30"/>
      </c>
      <c r="AD180" s="40">
        <f t="shared" si="31"/>
      </c>
      <c r="AE180" s="1">
        <f t="shared" si="32"/>
      </c>
      <c r="AF180" s="1">
        <f t="shared" si="33"/>
      </c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</row>
    <row r="181" spans="2:53" ht="13.5" customHeight="1">
      <c r="B181" s="34">
        <f t="shared" si="34"/>
        <v>172</v>
      </c>
      <c r="C181" s="36" t="s">
        <v>448</v>
      </c>
      <c r="D181" s="36" t="s">
        <v>449</v>
      </c>
      <c r="E181" s="36" t="s">
        <v>7</v>
      </c>
      <c r="F181" s="32">
        <v>142</v>
      </c>
      <c r="G181" s="27">
        <v>20</v>
      </c>
      <c r="H181" s="27">
        <v>9</v>
      </c>
      <c r="I181" s="27">
        <v>0</v>
      </c>
      <c r="J181" s="27">
        <v>0</v>
      </c>
      <c r="K181" s="27">
        <v>0</v>
      </c>
      <c r="L181" s="27">
        <v>0</v>
      </c>
      <c r="M181" s="28">
        <f t="shared" si="26"/>
        <v>29</v>
      </c>
      <c r="N181" s="29">
        <v>187</v>
      </c>
      <c r="O181" s="27">
        <v>0</v>
      </c>
      <c r="P181" s="30">
        <v>1</v>
      </c>
      <c r="Q181" s="30">
        <v>3</v>
      </c>
      <c r="R181" s="30">
        <v>0</v>
      </c>
      <c r="S181" s="30"/>
      <c r="T181" s="30">
        <v>0</v>
      </c>
      <c r="U181" s="28">
        <f t="shared" si="27"/>
        <v>4</v>
      </c>
      <c r="V181" s="31">
        <f t="shared" si="28"/>
        <v>33</v>
      </c>
      <c r="X181"/>
      <c r="Y181">
        <f t="shared" si="29"/>
        <v>3</v>
      </c>
      <c r="Z181">
        <f t="shared" si="35"/>
        <v>182</v>
      </c>
      <c r="AA181">
        <f t="shared" si="36"/>
        <v>182</v>
      </c>
      <c r="AB181">
        <f t="shared" si="37"/>
        <v>182</v>
      </c>
      <c r="AC181">
        <f t="shared" si="30"/>
      </c>
      <c r="AD181" s="40">
        <f t="shared" si="31"/>
      </c>
      <c r="AE181" s="1">
        <f t="shared" si="32"/>
      </c>
      <c r="AF181" s="1">
        <f t="shared" si="33"/>
      </c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</row>
    <row r="182" spans="2:53" ht="13.5" customHeight="1">
      <c r="B182" s="34">
        <f t="shared" si="34"/>
        <v>173</v>
      </c>
      <c r="C182" s="36" t="s">
        <v>450</v>
      </c>
      <c r="D182" s="36" t="s">
        <v>451</v>
      </c>
      <c r="E182" s="36" t="s">
        <v>7</v>
      </c>
      <c r="F182" s="32">
        <v>121</v>
      </c>
      <c r="G182" s="27">
        <v>20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8">
        <f t="shared" si="26"/>
        <v>20</v>
      </c>
      <c r="N182" s="29">
        <v>173</v>
      </c>
      <c r="O182" s="27">
        <v>0</v>
      </c>
      <c r="P182" s="30">
        <v>1</v>
      </c>
      <c r="Q182" s="30">
        <v>0</v>
      </c>
      <c r="R182" s="30">
        <v>0</v>
      </c>
      <c r="S182" s="30">
        <v>0</v>
      </c>
      <c r="T182" s="30">
        <v>0</v>
      </c>
      <c r="U182" s="28">
        <f t="shared" si="27"/>
        <v>1</v>
      </c>
      <c r="V182" s="31">
        <f t="shared" si="28"/>
        <v>21</v>
      </c>
      <c r="X182"/>
      <c r="Y182">
        <f t="shared" si="29"/>
        <v>4</v>
      </c>
      <c r="Z182">
        <f t="shared" si="35"/>
        <v>203</v>
      </c>
      <c r="AA182">
        <f t="shared" si="36"/>
        <v>182</v>
      </c>
      <c r="AB182">
        <f t="shared" si="37"/>
        <v>203</v>
      </c>
      <c r="AC182">
        <f t="shared" si="30"/>
        <v>50.75</v>
      </c>
      <c r="AD182" s="40" t="str">
        <f t="shared" si="31"/>
        <v>University College Cork</v>
      </c>
      <c r="AE182" s="1">
        <f t="shared" si="32"/>
        <v>232.75</v>
      </c>
      <c r="AF182" s="1">
        <f t="shared" si="33"/>
        <v>203</v>
      </c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</row>
    <row r="183" spans="2:53" ht="13.5" customHeight="1">
      <c r="B183" s="34">
        <f t="shared" si="34"/>
        <v>174</v>
      </c>
      <c r="C183" s="36" t="s">
        <v>112</v>
      </c>
      <c r="D183" s="36" t="s">
        <v>113</v>
      </c>
      <c r="E183" s="36" t="s">
        <v>92</v>
      </c>
      <c r="F183" s="32">
        <v>145</v>
      </c>
      <c r="G183" s="27">
        <v>20</v>
      </c>
      <c r="H183" s="27">
        <v>8</v>
      </c>
      <c r="I183" s="27">
        <v>3</v>
      </c>
      <c r="J183" s="27">
        <v>0</v>
      </c>
      <c r="K183" s="27">
        <v>0</v>
      </c>
      <c r="L183" s="27">
        <v>0</v>
      </c>
      <c r="M183" s="28">
        <f t="shared" si="26"/>
        <v>31</v>
      </c>
      <c r="N183" s="29">
        <v>102</v>
      </c>
      <c r="O183" s="27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  <c r="U183" s="28">
        <f t="shared" si="27"/>
        <v>0</v>
      </c>
      <c r="V183" s="31">
        <f t="shared" si="28"/>
        <v>31</v>
      </c>
      <c r="X183"/>
      <c r="Y183">
        <f t="shared" si="29"/>
        <v>1</v>
      </c>
      <c r="Z183">
        <f t="shared" si="35"/>
        <v>31</v>
      </c>
      <c r="AA183">
        <f t="shared" si="36"/>
        <v>31</v>
      </c>
      <c r="AB183">
        <f t="shared" si="37"/>
        <v>31</v>
      </c>
      <c r="AC183">
        <f t="shared" si="30"/>
      </c>
      <c r="AD183" s="40">
        <f t="shared" si="31"/>
      </c>
      <c r="AE183" s="1">
        <f t="shared" si="32"/>
      </c>
      <c r="AF183" s="1">
        <f t="shared" si="33"/>
      </c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</row>
    <row r="184" spans="2:53" ht="13.5" customHeight="1">
      <c r="B184" s="34">
        <f t="shared" si="34"/>
        <v>175</v>
      </c>
      <c r="C184" s="36" t="s">
        <v>125</v>
      </c>
      <c r="D184" s="36" t="s">
        <v>406</v>
      </c>
      <c r="E184" s="36" t="s">
        <v>92</v>
      </c>
      <c r="F184" s="32">
        <v>146</v>
      </c>
      <c r="G184" s="27">
        <v>20</v>
      </c>
      <c r="H184" s="27"/>
      <c r="I184" s="27"/>
      <c r="J184" s="27">
        <v>0</v>
      </c>
      <c r="K184" s="27"/>
      <c r="L184" s="27"/>
      <c r="M184" s="28">
        <f t="shared" si="26"/>
        <v>20</v>
      </c>
      <c r="N184" s="29">
        <v>174</v>
      </c>
      <c r="O184" s="27"/>
      <c r="P184" s="30">
        <v>1</v>
      </c>
      <c r="Q184" s="30"/>
      <c r="R184" s="30">
        <v>0</v>
      </c>
      <c r="S184" s="30"/>
      <c r="T184" s="30"/>
      <c r="U184" s="28">
        <f t="shared" si="27"/>
        <v>1</v>
      </c>
      <c r="V184" s="31">
        <f t="shared" si="28"/>
        <v>21</v>
      </c>
      <c r="X184"/>
      <c r="Y184">
        <f t="shared" si="29"/>
        <v>2</v>
      </c>
      <c r="Z184">
        <f t="shared" si="35"/>
        <v>52</v>
      </c>
      <c r="AA184">
        <f t="shared" si="36"/>
        <v>52</v>
      </c>
      <c r="AB184">
        <f t="shared" si="37"/>
        <v>52</v>
      </c>
      <c r="AC184">
        <f t="shared" si="30"/>
        <v>26</v>
      </c>
      <c r="AD184" s="40" t="str">
        <f t="shared" si="31"/>
        <v>University College London</v>
      </c>
      <c r="AE184" s="1">
        <f t="shared" si="32"/>
        <v>104</v>
      </c>
      <c r="AF184" s="1">
        <f t="shared" si="33"/>
        <v>52</v>
      </c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</row>
    <row r="185" spans="2:53" ht="13.5" customHeight="1">
      <c r="B185" s="34">
        <f t="shared" si="34"/>
        <v>176</v>
      </c>
      <c r="C185" s="36" t="s">
        <v>144</v>
      </c>
      <c r="D185" s="36" t="s">
        <v>145</v>
      </c>
      <c r="E185" s="36" t="s">
        <v>100</v>
      </c>
      <c r="F185" s="32">
        <v>208</v>
      </c>
      <c r="G185" s="27">
        <v>20</v>
      </c>
      <c r="H185" s="27">
        <v>20</v>
      </c>
      <c r="I185" s="27">
        <v>10</v>
      </c>
      <c r="J185" s="27">
        <v>0</v>
      </c>
      <c r="K185" s="27">
        <v>1</v>
      </c>
      <c r="L185" s="27"/>
      <c r="M185" s="28">
        <f t="shared" si="26"/>
        <v>51</v>
      </c>
      <c r="N185" s="29">
        <v>223</v>
      </c>
      <c r="O185" s="27">
        <v>20</v>
      </c>
      <c r="P185" s="30">
        <v>18</v>
      </c>
      <c r="Q185" s="30">
        <v>20</v>
      </c>
      <c r="R185" s="30">
        <v>1</v>
      </c>
      <c r="S185" s="30">
        <v>0</v>
      </c>
      <c r="T185" s="30">
        <v>0</v>
      </c>
      <c r="U185" s="28">
        <f t="shared" si="27"/>
        <v>59</v>
      </c>
      <c r="V185" s="31">
        <f t="shared" si="28"/>
        <v>110</v>
      </c>
      <c r="X185"/>
      <c r="Y185">
        <f t="shared" si="29"/>
        <v>1</v>
      </c>
      <c r="Z185">
        <f t="shared" si="35"/>
        <v>110</v>
      </c>
      <c r="AA185">
        <f t="shared" si="36"/>
        <v>110</v>
      </c>
      <c r="AB185">
        <f t="shared" si="37"/>
        <v>110</v>
      </c>
      <c r="AC185">
        <f t="shared" si="30"/>
      </c>
      <c r="AD185" s="40">
        <f t="shared" si="31"/>
      </c>
      <c r="AE185" s="1">
        <f t="shared" si="32"/>
      </c>
      <c r="AF185" s="1">
        <f t="shared" si="33"/>
      </c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</row>
    <row r="186" spans="2:53" ht="13.5" customHeight="1">
      <c r="B186" s="34">
        <f t="shared" si="34"/>
        <v>177</v>
      </c>
      <c r="C186" s="36" t="s">
        <v>134</v>
      </c>
      <c r="D186" s="36" t="s">
        <v>135</v>
      </c>
      <c r="E186" s="36" t="s">
        <v>100</v>
      </c>
      <c r="F186" s="32">
        <v>219</v>
      </c>
      <c r="G186" s="27">
        <v>20</v>
      </c>
      <c r="H186" s="27">
        <v>20</v>
      </c>
      <c r="I186" s="27"/>
      <c r="J186" s="27">
        <v>0</v>
      </c>
      <c r="K186" s="27"/>
      <c r="L186" s="27"/>
      <c r="M186" s="28">
        <f t="shared" si="26"/>
        <v>40</v>
      </c>
      <c r="N186" s="29">
        <v>240</v>
      </c>
      <c r="O186" s="27">
        <v>0</v>
      </c>
      <c r="P186" s="30">
        <v>18</v>
      </c>
      <c r="Q186" s="30"/>
      <c r="R186" s="30"/>
      <c r="S186" s="30"/>
      <c r="T186" s="30"/>
      <c r="U186" s="28">
        <f t="shared" si="27"/>
        <v>18</v>
      </c>
      <c r="V186" s="31">
        <f t="shared" si="28"/>
        <v>58</v>
      </c>
      <c r="X186"/>
      <c r="Y186">
        <f t="shared" si="29"/>
        <v>2</v>
      </c>
      <c r="Z186">
        <f t="shared" si="35"/>
        <v>168</v>
      </c>
      <c r="AA186">
        <f t="shared" si="36"/>
        <v>168</v>
      </c>
      <c r="AB186">
        <f t="shared" si="37"/>
        <v>168</v>
      </c>
      <c r="AC186">
        <f t="shared" si="30"/>
        <v>84</v>
      </c>
      <c r="AD186" s="40" t="str">
        <f t="shared" si="31"/>
        <v>University of Amsterdam</v>
      </c>
      <c r="AE186" s="1">
        <f t="shared" si="32"/>
        <v>336</v>
      </c>
      <c r="AF186" s="1">
        <f t="shared" si="33"/>
        <v>168</v>
      </c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</row>
    <row r="187" spans="2:53" ht="13.5" customHeight="1">
      <c r="B187" s="34">
        <f t="shared" si="34"/>
        <v>178</v>
      </c>
      <c r="C187" s="36" t="s">
        <v>452</v>
      </c>
      <c r="D187" s="36" t="s">
        <v>101</v>
      </c>
      <c r="E187" s="36" t="s">
        <v>20</v>
      </c>
      <c r="F187" s="32">
        <v>94</v>
      </c>
      <c r="G187" s="27">
        <v>20</v>
      </c>
      <c r="H187" s="27">
        <v>20</v>
      </c>
      <c r="I187" s="27">
        <v>14</v>
      </c>
      <c r="J187" s="27">
        <v>20</v>
      </c>
      <c r="K187" s="27"/>
      <c r="L187" s="27"/>
      <c r="M187" s="28">
        <f t="shared" si="26"/>
        <v>74</v>
      </c>
      <c r="N187" s="29">
        <v>193</v>
      </c>
      <c r="O187" s="27">
        <v>20</v>
      </c>
      <c r="P187" s="30">
        <v>19</v>
      </c>
      <c r="Q187" s="30">
        <v>20</v>
      </c>
      <c r="R187" s="30"/>
      <c r="S187" s="30">
        <v>0</v>
      </c>
      <c r="T187" s="30">
        <v>2</v>
      </c>
      <c r="U187" s="28">
        <f t="shared" si="27"/>
        <v>61</v>
      </c>
      <c r="V187" s="31">
        <f t="shared" si="28"/>
        <v>135</v>
      </c>
      <c r="X187"/>
      <c r="Y187">
        <f t="shared" si="29"/>
        <v>1</v>
      </c>
      <c r="Z187">
        <f t="shared" si="35"/>
        <v>135</v>
      </c>
      <c r="AA187">
        <f t="shared" si="36"/>
        <v>135</v>
      </c>
      <c r="AB187">
        <f t="shared" si="37"/>
        <v>135</v>
      </c>
      <c r="AC187">
        <f t="shared" si="30"/>
      </c>
      <c r="AD187" s="40">
        <f t="shared" si="31"/>
      </c>
      <c r="AE187" s="1">
        <f t="shared" si="32"/>
      </c>
      <c r="AF187" s="1">
        <f t="shared" si="33"/>
      </c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</row>
    <row r="188" spans="2:53" ht="13.5" customHeight="1">
      <c r="B188" s="34">
        <f t="shared" si="34"/>
        <v>179</v>
      </c>
      <c r="C188" s="36" t="s">
        <v>456</v>
      </c>
      <c r="D188" s="36" t="s">
        <v>457</v>
      </c>
      <c r="E188" s="36" t="s">
        <v>20</v>
      </c>
      <c r="F188" s="32">
        <v>144</v>
      </c>
      <c r="G188" s="27">
        <v>20</v>
      </c>
      <c r="H188" s="27">
        <v>20</v>
      </c>
      <c r="I188" s="27">
        <v>6</v>
      </c>
      <c r="J188" s="27">
        <v>20</v>
      </c>
      <c r="K188" s="27">
        <v>0</v>
      </c>
      <c r="L188" s="27"/>
      <c r="M188" s="28">
        <f t="shared" si="26"/>
        <v>66</v>
      </c>
      <c r="N188" s="29">
        <v>166</v>
      </c>
      <c r="O188" s="27">
        <v>20</v>
      </c>
      <c r="P188" s="30">
        <v>15</v>
      </c>
      <c r="Q188" s="30">
        <v>0</v>
      </c>
      <c r="R188" s="30">
        <v>20</v>
      </c>
      <c r="S188" s="30"/>
      <c r="T188" s="30"/>
      <c r="U188" s="28">
        <f t="shared" si="27"/>
        <v>55</v>
      </c>
      <c r="V188" s="31">
        <f t="shared" si="28"/>
        <v>121</v>
      </c>
      <c r="X188"/>
      <c r="Y188">
        <f t="shared" si="29"/>
        <v>2</v>
      </c>
      <c r="Z188">
        <f t="shared" si="35"/>
        <v>256</v>
      </c>
      <c r="AA188">
        <f t="shared" si="36"/>
        <v>256</v>
      </c>
      <c r="AB188">
        <f t="shared" si="37"/>
        <v>256</v>
      </c>
      <c r="AC188">
        <f t="shared" si="30"/>
      </c>
      <c r="AD188" s="40">
        <f t="shared" si="31"/>
      </c>
      <c r="AE188" s="1">
        <f t="shared" si="32"/>
      </c>
      <c r="AF188" s="1">
        <f t="shared" si="33"/>
      </c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</row>
    <row r="189" spans="2:53" ht="13.5" customHeight="1">
      <c r="B189" s="34">
        <f t="shared" si="34"/>
        <v>180</v>
      </c>
      <c r="C189" s="36" t="s">
        <v>453</v>
      </c>
      <c r="D189" s="36" t="s">
        <v>21</v>
      </c>
      <c r="E189" s="36" t="s">
        <v>20</v>
      </c>
      <c r="F189" s="32">
        <v>88</v>
      </c>
      <c r="G189" s="27">
        <v>20</v>
      </c>
      <c r="H189" s="27">
        <v>20</v>
      </c>
      <c r="I189" s="27">
        <v>15</v>
      </c>
      <c r="J189" s="27">
        <v>20</v>
      </c>
      <c r="K189" s="27"/>
      <c r="L189" s="27">
        <v>1</v>
      </c>
      <c r="M189" s="28">
        <f t="shared" si="26"/>
        <v>76</v>
      </c>
      <c r="N189" s="29">
        <v>91</v>
      </c>
      <c r="O189" s="27">
        <v>0</v>
      </c>
      <c r="P189" s="30">
        <v>20</v>
      </c>
      <c r="Q189" s="30">
        <v>10</v>
      </c>
      <c r="R189" s="30">
        <v>2</v>
      </c>
      <c r="S189" s="30">
        <v>0</v>
      </c>
      <c r="T189" s="30">
        <v>0</v>
      </c>
      <c r="U189" s="28">
        <f t="shared" si="27"/>
        <v>32</v>
      </c>
      <c r="V189" s="31">
        <f t="shared" si="28"/>
        <v>108</v>
      </c>
      <c r="X189"/>
      <c r="Y189">
        <f t="shared" si="29"/>
        <v>3</v>
      </c>
      <c r="Z189">
        <f t="shared" si="35"/>
        <v>364</v>
      </c>
      <c r="AA189">
        <f t="shared" si="36"/>
        <v>364</v>
      </c>
      <c r="AB189">
        <f t="shared" si="37"/>
        <v>364</v>
      </c>
      <c r="AC189">
        <f t="shared" si="30"/>
      </c>
      <c r="AD189" s="40">
        <f t="shared" si="31"/>
      </c>
      <c r="AE189" s="1">
        <f t="shared" si="32"/>
      </c>
      <c r="AF189" s="1">
        <f t="shared" si="33"/>
      </c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</row>
    <row r="190" spans="2:53" ht="13.5" customHeight="1">
      <c r="B190" s="34">
        <f t="shared" si="34"/>
        <v>181</v>
      </c>
      <c r="C190" s="36" t="s">
        <v>458</v>
      </c>
      <c r="D190" s="36" t="s">
        <v>93</v>
      </c>
      <c r="E190" s="36" t="s">
        <v>20</v>
      </c>
      <c r="F190" s="32">
        <v>5</v>
      </c>
      <c r="G190" s="27">
        <v>20</v>
      </c>
      <c r="H190" s="27">
        <v>20</v>
      </c>
      <c r="I190" s="27">
        <v>13</v>
      </c>
      <c r="J190" s="27"/>
      <c r="K190" s="27">
        <v>0</v>
      </c>
      <c r="L190" s="27"/>
      <c r="M190" s="28">
        <f t="shared" si="26"/>
        <v>53</v>
      </c>
      <c r="N190" s="29">
        <v>61</v>
      </c>
      <c r="O190" s="27">
        <v>20</v>
      </c>
      <c r="P190" s="30">
        <v>20</v>
      </c>
      <c r="Q190" s="30">
        <v>0</v>
      </c>
      <c r="R190" s="30">
        <v>0</v>
      </c>
      <c r="S190" s="30"/>
      <c r="T190" s="30"/>
      <c r="U190" s="28">
        <f t="shared" si="27"/>
        <v>40</v>
      </c>
      <c r="V190" s="31">
        <f t="shared" si="28"/>
        <v>93</v>
      </c>
      <c r="X190"/>
      <c r="Y190">
        <f t="shared" si="29"/>
        <v>4</v>
      </c>
      <c r="Z190">
        <f t="shared" si="35"/>
        <v>457</v>
      </c>
      <c r="AA190">
        <f t="shared" si="36"/>
        <v>364</v>
      </c>
      <c r="AB190">
        <f t="shared" si="37"/>
        <v>457</v>
      </c>
      <c r="AC190">
        <f t="shared" si="30"/>
      </c>
      <c r="AD190" s="40">
        <f t="shared" si="31"/>
      </c>
      <c r="AE190" s="1">
        <f t="shared" si="32"/>
      </c>
      <c r="AF190" s="1">
        <f t="shared" si="33"/>
      </c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</row>
    <row r="191" spans="2:53" ht="13.5" customHeight="1">
      <c r="B191" s="34">
        <f t="shared" si="34"/>
        <v>182</v>
      </c>
      <c r="C191" s="36" t="s">
        <v>454</v>
      </c>
      <c r="D191" s="36" t="s">
        <v>455</v>
      </c>
      <c r="E191" s="36" t="s">
        <v>20</v>
      </c>
      <c r="F191" s="32">
        <v>234</v>
      </c>
      <c r="G191" s="27">
        <v>20</v>
      </c>
      <c r="H191" s="27">
        <v>9</v>
      </c>
      <c r="I191" s="27">
        <v>20</v>
      </c>
      <c r="J191" s="27">
        <v>0</v>
      </c>
      <c r="K191" s="27">
        <v>0</v>
      </c>
      <c r="L191" s="27"/>
      <c r="M191" s="28">
        <f t="shared" si="26"/>
        <v>49</v>
      </c>
      <c r="N191" s="29">
        <v>143</v>
      </c>
      <c r="O191" s="27">
        <v>0</v>
      </c>
      <c r="P191" s="30"/>
      <c r="Q191" s="30">
        <v>0</v>
      </c>
      <c r="R191" s="30">
        <v>0</v>
      </c>
      <c r="S191" s="30">
        <v>0</v>
      </c>
      <c r="T191" s="30"/>
      <c r="U191" s="28">
        <f t="shared" si="27"/>
        <v>0</v>
      </c>
      <c r="V191" s="31">
        <f t="shared" si="28"/>
        <v>49</v>
      </c>
      <c r="X191"/>
      <c r="Y191">
        <f t="shared" si="29"/>
        <v>5</v>
      </c>
      <c r="Z191">
        <f t="shared" si="35"/>
        <v>506</v>
      </c>
      <c r="AA191">
        <f t="shared" si="36"/>
        <v>364</v>
      </c>
      <c r="AB191">
        <f t="shared" si="37"/>
        <v>457</v>
      </c>
      <c r="AC191">
        <f t="shared" si="30"/>
        <v>101.2</v>
      </c>
      <c r="AD191" s="40" t="str">
        <f t="shared" si="31"/>
        <v>University of Bonn</v>
      </c>
      <c r="AE191" s="1">
        <f t="shared" si="32"/>
        <v>465.2</v>
      </c>
      <c r="AF191" s="1">
        <f t="shared" si="33"/>
        <v>457</v>
      </c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</row>
    <row r="192" spans="2:53" ht="13.5" customHeight="1">
      <c r="B192" s="34">
        <f t="shared" si="34"/>
        <v>183</v>
      </c>
      <c r="C192" s="36" t="s">
        <v>12</v>
      </c>
      <c r="D192" s="36" t="s">
        <v>13</v>
      </c>
      <c r="E192" s="36" t="s">
        <v>23</v>
      </c>
      <c r="F192" s="32">
        <v>184</v>
      </c>
      <c r="G192" s="27">
        <v>20</v>
      </c>
      <c r="H192" s="27">
        <v>19</v>
      </c>
      <c r="I192" s="27">
        <v>20</v>
      </c>
      <c r="J192" s="27">
        <v>20</v>
      </c>
      <c r="K192" s="27"/>
      <c r="L192" s="27">
        <v>0</v>
      </c>
      <c r="M192" s="28">
        <f t="shared" si="26"/>
        <v>79</v>
      </c>
      <c r="N192" s="29">
        <v>236</v>
      </c>
      <c r="O192" s="27">
        <v>0</v>
      </c>
      <c r="P192" s="30">
        <v>13</v>
      </c>
      <c r="Q192" s="30">
        <v>20</v>
      </c>
      <c r="R192" s="30">
        <v>20</v>
      </c>
      <c r="S192" s="30">
        <v>0</v>
      </c>
      <c r="T192" s="30">
        <v>1</v>
      </c>
      <c r="U192" s="28">
        <f t="shared" si="27"/>
        <v>54</v>
      </c>
      <c r="V192" s="31">
        <f t="shared" si="28"/>
        <v>133</v>
      </c>
      <c r="X192"/>
      <c r="Y192">
        <f t="shared" si="29"/>
        <v>1</v>
      </c>
      <c r="Z192">
        <f t="shared" si="35"/>
        <v>133</v>
      </c>
      <c r="AA192">
        <f t="shared" si="36"/>
        <v>133</v>
      </c>
      <c r="AB192">
        <f t="shared" si="37"/>
        <v>133</v>
      </c>
      <c r="AC192">
        <f t="shared" si="30"/>
      </c>
      <c r="AD192" s="40">
        <f t="shared" si="31"/>
      </c>
      <c r="AE192" s="1">
        <f t="shared" si="32"/>
      </c>
      <c r="AF192" s="1">
        <f t="shared" si="33"/>
      </c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</row>
    <row r="193" spans="2:53" ht="13.5" customHeight="1">
      <c r="B193" s="34">
        <f t="shared" si="34"/>
        <v>184</v>
      </c>
      <c r="C193" s="36" t="s">
        <v>461</v>
      </c>
      <c r="D193" s="36" t="s">
        <v>462</v>
      </c>
      <c r="E193" s="36" t="s">
        <v>23</v>
      </c>
      <c r="F193" s="32">
        <v>69</v>
      </c>
      <c r="G193" s="27">
        <v>20</v>
      </c>
      <c r="H193" s="27">
        <v>20</v>
      </c>
      <c r="I193" s="27">
        <v>8</v>
      </c>
      <c r="J193" s="27">
        <v>12</v>
      </c>
      <c r="K193" s="27"/>
      <c r="L193" s="27"/>
      <c r="M193" s="28">
        <f t="shared" si="26"/>
        <v>60</v>
      </c>
      <c r="N193" s="29">
        <v>51</v>
      </c>
      <c r="O193" s="27"/>
      <c r="P193" s="30">
        <v>18</v>
      </c>
      <c r="Q193" s="30">
        <v>20</v>
      </c>
      <c r="R193" s="30">
        <v>0</v>
      </c>
      <c r="S193" s="30">
        <v>0</v>
      </c>
      <c r="T193" s="30"/>
      <c r="U193" s="28">
        <f t="shared" si="27"/>
        <v>38</v>
      </c>
      <c r="V193" s="31">
        <f t="shared" si="28"/>
        <v>98</v>
      </c>
      <c r="X193"/>
      <c r="Y193">
        <f t="shared" si="29"/>
        <v>2</v>
      </c>
      <c r="Z193">
        <f t="shared" si="35"/>
        <v>231</v>
      </c>
      <c r="AA193">
        <f t="shared" si="36"/>
        <v>231</v>
      </c>
      <c r="AB193">
        <f t="shared" si="37"/>
        <v>231</v>
      </c>
      <c r="AC193">
        <f t="shared" si="30"/>
      </c>
      <c r="AD193" s="40">
        <f t="shared" si="31"/>
      </c>
      <c r="AE193" s="1">
        <f t="shared" si="32"/>
      </c>
      <c r="AF193" s="1">
        <f t="shared" si="33"/>
      </c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</row>
    <row r="194" spans="2:53" ht="13.5" customHeight="1">
      <c r="B194" s="34">
        <f t="shared" si="34"/>
        <v>185</v>
      </c>
      <c r="C194" s="36" t="s">
        <v>459</v>
      </c>
      <c r="D194" s="36" t="s">
        <v>460</v>
      </c>
      <c r="E194" s="36" t="s">
        <v>23</v>
      </c>
      <c r="F194" s="32">
        <v>180</v>
      </c>
      <c r="G194" s="27">
        <v>20</v>
      </c>
      <c r="H194" s="27">
        <v>3</v>
      </c>
      <c r="I194" s="27">
        <v>4</v>
      </c>
      <c r="J194" s="27"/>
      <c r="K194" s="27"/>
      <c r="L194" s="27">
        <v>0</v>
      </c>
      <c r="M194" s="28">
        <f t="shared" si="26"/>
        <v>27</v>
      </c>
      <c r="N194" s="29">
        <v>210</v>
      </c>
      <c r="O194" s="27">
        <v>0</v>
      </c>
      <c r="P194" s="30"/>
      <c r="Q194" s="30">
        <v>0</v>
      </c>
      <c r="R194" s="30">
        <v>0</v>
      </c>
      <c r="S194" s="30">
        <v>0</v>
      </c>
      <c r="T194" s="30">
        <v>1</v>
      </c>
      <c r="U194" s="28">
        <f t="shared" si="27"/>
        <v>1</v>
      </c>
      <c r="V194" s="31">
        <f t="shared" si="28"/>
        <v>28</v>
      </c>
      <c r="X194"/>
      <c r="Y194">
        <f t="shared" si="29"/>
        <v>3</v>
      </c>
      <c r="Z194">
        <f t="shared" si="35"/>
        <v>259</v>
      </c>
      <c r="AA194">
        <f t="shared" si="36"/>
        <v>259</v>
      </c>
      <c r="AB194">
        <f t="shared" si="37"/>
        <v>259</v>
      </c>
      <c r="AC194">
        <f t="shared" si="30"/>
        <v>86.33333333333333</v>
      </c>
      <c r="AD194" s="40" t="str">
        <f t="shared" si="31"/>
        <v>University of Bucharest</v>
      </c>
      <c r="AE194" s="1">
        <f t="shared" si="32"/>
        <v>345.3333333333333</v>
      </c>
      <c r="AF194" s="1">
        <f t="shared" si="33"/>
        <v>259</v>
      </c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</row>
    <row r="195" spans="2:53" ht="13.5" customHeight="1">
      <c r="B195" s="34">
        <f t="shared" si="34"/>
        <v>186</v>
      </c>
      <c r="C195" s="36" t="s">
        <v>468</v>
      </c>
      <c r="D195" s="36" t="s">
        <v>469</v>
      </c>
      <c r="E195" s="36" t="s">
        <v>71</v>
      </c>
      <c r="F195" s="32">
        <v>14</v>
      </c>
      <c r="G195" s="27">
        <v>20</v>
      </c>
      <c r="H195" s="27">
        <v>10</v>
      </c>
      <c r="I195" s="27">
        <v>20</v>
      </c>
      <c r="J195" s="27">
        <v>6</v>
      </c>
      <c r="K195" s="27">
        <v>0</v>
      </c>
      <c r="L195" s="27"/>
      <c r="M195" s="28">
        <f t="shared" si="26"/>
        <v>56</v>
      </c>
      <c r="N195" s="29">
        <v>48</v>
      </c>
      <c r="O195" s="27">
        <v>20</v>
      </c>
      <c r="P195" s="30">
        <v>19</v>
      </c>
      <c r="Q195" s="30"/>
      <c r="R195" s="30">
        <v>13</v>
      </c>
      <c r="S195" s="30"/>
      <c r="T195" s="30"/>
      <c r="U195" s="28">
        <f t="shared" si="27"/>
        <v>52</v>
      </c>
      <c r="V195" s="31">
        <f t="shared" si="28"/>
        <v>108</v>
      </c>
      <c r="X195"/>
      <c r="Y195">
        <f t="shared" si="29"/>
        <v>1</v>
      </c>
      <c r="Z195">
        <f t="shared" si="35"/>
        <v>108</v>
      </c>
      <c r="AA195">
        <f t="shared" si="36"/>
        <v>108</v>
      </c>
      <c r="AB195">
        <f t="shared" si="37"/>
        <v>108</v>
      </c>
      <c r="AC195">
        <f t="shared" si="30"/>
      </c>
      <c r="AD195" s="40">
        <f t="shared" si="31"/>
      </c>
      <c r="AE195" s="1">
        <f t="shared" si="32"/>
      </c>
      <c r="AF195" s="1">
        <f t="shared" si="33"/>
      </c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</row>
    <row r="196" spans="2:53" ht="13.5" customHeight="1">
      <c r="B196" s="34">
        <f t="shared" si="34"/>
        <v>187</v>
      </c>
      <c r="C196" s="36" t="s">
        <v>466</v>
      </c>
      <c r="D196" s="36" t="s">
        <v>467</v>
      </c>
      <c r="E196" s="36" t="s">
        <v>71</v>
      </c>
      <c r="F196" s="32">
        <v>48</v>
      </c>
      <c r="G196" s="27">
        <v>20</v>
      </c>
      <c r="H196" s="27">
        <v>3</v>
      </c>
      <c r="I196" s="27">
        <v>20</v>
      </c>
      <c r="J196" s="27">
        <v>4</v>
      </c>
      <c r="K196" s="27">
        <v>0</v>
      </c>
      <c r="L196" s="27">
        <v>1</v>
      </c>
      <c r="M196" s="28">
        <f t="shared" si="26"/>
        <v>48</v>
      </c>
      <c r="N196" s="29">
        <v>49</v>
      </c>
      <c r="O196" s="27">
        <v>20</v>
      </c>
      <c r="P196" s="30">
        <v>1</v>
      </c>
      <c r="Q196" s="30">
        <v>20</v>
      </c>
      <c r="R196" s="30">
        <v>10</v>
      </c>
      <c r="S196" s="30">
        <v>0</v>
      </c>
      <c r="T196" s="30">
        <v>0</v>
      </c>
      <c r="U196" s="28">
        <f t="shared" si="27"/>
        <v>51</v>
      </c>
      <c r="V196" s="31">
        <f t="shared" si="28"/>
        <v>99</v>
      </c>
      <c r="X196"/>
      <c r="Y196">
        <f t="shared" si="29"/>
        <v>2</v>
      </c>
      <c r="Z196">
        <f t="shared" si="35"/>
        <v>207</v>
      </c>
      <c r="AA196">
        <f t="shared" si="36"/>
        <v>207</v>
      </c>
      <c r="AB196">
        <f t="shared" si="37"/>
        <v>207</v>
      </c>
      <c r="AC196">
        <f t="shared" si="30"/>
      </c>
      <c r="AD196" s="40">
        <f t="shared" si="31"/>
      </c>
      <c r="AE196" s="1">
        <f t="shared" si="32"/>
      </c>
      <c r="AF196" s="1">
        <f t="shared" si="33"/>
      </c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</row>
    <row r="197" spans="2:53" ht="13.5" customHeight="1">
      <c r="B197" s="34">
        <f t="shared" si="34"/>
        <v>188</v>
      </c>
      <c r="C197" s="36" t="s">
        <v>164</v>
      </c>
      <c r="D197" s="36" t="s">
        <v>78</v>
      </c>
      <c r="E197" s="36" t="s">
        <v>71</v>
      </c>
      <c r="F197" s="32">
        <v>43</v>
      </c>
      <c r="G197" s="27">
        <v>20</v>
      </c>
      <c r="H197" s="27">
        <v>4</v>
      </c>
      <c r="I197" s="27">
        <v>20</v>
      </c>
      <c r="J197" s="27">
        <v>3</v>
      </c>
      <c r="K197" s="27">
        <v>0</v>
      </c>
      <c r="L197" s="27">
        <v>0</v>
      </c>
      <c r="M197" s="28">
        <f t="shared" si="26"/>
        <v>47</v>
      </c>
      <c r="N197" s="29">
        <v>41</v>
      </c>
      <c r="O197" s="27">
        <v>20</v>
      </c>
      <c r="P197" s="30">
        <v>1</v>
      </c>
      <c r="Q197" s="30">
        <v>20</v>
      </c>
      <c r="R197" s="30">
        <v>7</v>
      </c>
      <c r="S197" s="30"/>
      <c r="T197" s="30"/>
      <c r="U197" s="28">
        <f t="shared" si="27"/>
        <v>48</v>
      </c>
      <c r="V197" s="31">
        <f t="shared" si="28"/>
        <v>95</v>
      </c>
      <c r="X197"/>
      <c r="Y197">
        <f t="shared" si="29"/>
        <v>3</v>
      </c>
      <c r="Z197">
        <f t="shared" si="35"/>
        <v>302</v>
      </c>
      <c r="AA197">
        <f t="shared" si="36"/>
        <v>302</v>
      </c>
      <c r="AB197">
        <f t="shared" si="37"/>
        <v>302</v>
      </c>
      <c r="AC197">
        <f t="shared" si="30"/>
      </c>
      <c r="AD197" s="40">
        <f t="shared" si="31"/>
      </c>
      <c r="AE197" s="1">
        <f t="shared" si="32"/>
      </c>
      <c r="AF197" s="1">
        <f t="shared" si="33"/>
      </c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</row>
    <row r="198" spans="2:53" ht="13.5" customHeight="1">
      <c r="B198" s="34">
        <f t="shared" si="34"/>
        <v>189</v>
      </c>
      <c r="C198" s="36" t="s">
        <v>323</v>
      </c>
      <c r="D198" s="36" t="s">
        <v>465</v>
      </c>
      <c r="E198" s="36" t="s">
        <v>71</v>
      </c>
      <c r="F198" s="32">
        <v>49</v>
      </c>
      <c r="G198" s="27">
        <v>20</v>
      </c>
      <c r="H198" s="27">
        <v>3</v>
      </c>
      <c r="I198" s="27">
        <v>20</v>
      </c>
      <c r="J198" s="27">
        <v>3</v>
      </c>
      <c r="K198" s="27">
        <v>0</v>
      </c>
      <c r="L198" s="27">
        <v>0</v>
      </c>
      <c r="M198" s="28">
        <f t="shared" si="26"/>
        <v>46</v>
      </c>
      <c r="N198" s="29">
        <v>12</v>
      </c>
      <c r="O198" s="27"/>
      <c r="P198" s="30">
        <v>20</v>
      </c>
      <c r="Q198" s="30">
        <v>20</v>
      </c>
      <c r="R198" s="30">
        <v>2</v>
      </c>
      <c r="S198" s="30"/>
      <c r="T198" s="30"/>
      <c r="U198" s="28">
        <f t="shared" si="27"/>
        <v>42</v>
      </c>
      <c r="V198" s="31">
        <f t="shared" si="28"/>
        <v>88</v>
      </c>
      <c r="X198"/>
      <c r="Y198">
        <f t="shared" si="29"/>
        <v>4</v>
      </c>
      <c r="Z198">
        <f t="shared" si="35"/>
        <v>390</v>
      </c>
      <c r="AA198">
        <f t="shared" si="36"/>
        <v>302</v>
      </c>
      <c r="AB198">
        <f t="shared" si="37"/>
        <v>390</v>
      </c>
      <c r="AC198">
        <f t="shared" si="30"/>
      </c>
      <c r="AD198" s="40">
        <f t="shared" si="31"/>
      </c>
      <c r="AE198" s="1">
        <f t="shared" si="32"/>
      </c>
      <c r="AF198" s="1">
        <f t="shared" si="33"/>
      </c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</row>
    <row r="199" spans="2:53" ht="13.5" customHeight="1">
      <c r="B199" s="34">
        <f t="shared" si="34"/>
        <v>190</v>
      </c>
      <c r="C199" s="36" t="s">
        <v>79</v>
      </c>
      <c r="D199" s="36" t="s">
        <v>78</v>
      </c>
      <c r="E199" s="36" t="s">
        <v>71</v>
      </c>
      <c r="F199" s="32">
        <v>100</v>
      </c>
      <c r="G199" s="27">
        <v>20</v>
      </c>
      <c r="H199" s="27">
        <v>3</v>
      </c>
      <c r="I199" s="27">
        <v>20</v>
      </c>
      <c r="J199" s="27">
        <v>3</v>
      </c>
      <c r="K199" s="27">
        <v>0</v>
      </c>
      <c r="L199" s="27">
        <v>0</v>
      </c>
      <c r="M199" s="28">
        <f t="shared" si="26"/>
        <v>46</v>
      </c>
      <c r="N199" s="29">
        <v>192</v>
      </c>
      <c r="O199" s="27">
        <v>20</v>
      </c>
      <c r="P199" s="30">
        <v>2</v>
      </c>
      <c r="Q199" s="30">
        <v>20</v>
      </c>
      <c r="R199" s="30">
        <v>0</v>
      </c>
      <c r="S199" s="30">
        <v>0</v>
      </c>
      <c r="T199" s="30">
        <v>0</v>
      </c>
      <c r="U199" s="28">
        <f t="shared" si="27"/>
        <v>42</v>
      </c>
      <c r="V199" s="31">
        <f t="shared" si="28"/>
        <v>88</v>
      </c>
      <c r="X199"/>
      <c r="Y199">
        <f t="shared" si="29"/>
        <v>5</v>
      </c>
      <c r="Z199">
        <f t="shared" si="35"/>
        <v>478</v>
      </c>
      <c r="AA199">
        <f t="shared" si="36"/>
        <v>302</v>
      </c>
      <c r="AB199">
        <f t="shared" si="37"/>
        <v>390</v>
      </c>
      <c r="AC199">
        <f t="shared" si="30"/>
      </c>
      <c r="AD199" s="40">
        <f t="shared" si="31"/>
      </c>
      <c r="AE199" s="1">
        <f t="shared" si="32"/>
      </c>
      <c r="AF199" s="1">
        <f t="shared" si="33"/>
      </c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</row>
    <row r="200" spans="2:53" ht="13.5" customHeight="1">
      <c r="B200" s="34">
        <f t="shared" si="34"/>
        <v>191</v>
      </c>
      <c r="C200" s="36" t="s">
        <v>463</v>
      </c>
      <c r="D200" s="36" t="s">
        <v>464</v>
      </c>
      <c r="E200" s="36" t="s">
        <v>71</v>
      </c>
      <c r="F200" s="32">
        <v>44</v>
      </c>
      <c r="G200" s="27">
        <v>20</v>
      </c>
      <c r="H200" s="27">
        <v>3</v>
      </c>
      <c r="I200" s="27">
        <v>20</v>
      </c>
      <c r="J200" s="27">
        <v>3</v>
      </c>
      <c r="K200" s="27">
        <v>0</v>
      </c>
      <c r="L200" s="27">
        <v>0</v>
      </c>
      <c r="M200" s="28">
        <f t="shared" si="26"/>
        <v>46</v>
      </c>
      <c r="N200" s="29">
        <v>1</v>
      </c>
      <c r="O200" s="27">
        <v>20</v>
      </c>
      <c r="P200" s="30">
        <v>1</v>
      </c>
      <c r="Q200" s="30">
        <v>20</v>
      </c>
      <c r="R200" s="30">
        <v>0</v>
      </c>
      <c r="S200" s="30"/>
      <c r="T200" s="30"/>
      <c r="U200" s="28">
        <f t="shared" si="27"/>
        <v>41</v>
      </c>
      <c r="V200" s="31">
        <f t="shared" si="28"/>
        <v>87</v>
      </c>
      <c r="X200"/>
      <c r="Y200">
        <f t="shared" si="29"/>
        <v>6</v>
      </c>
      <c r="Z200">
        <f t="shared" si="35"/>
        <v>565</v>
      </c>
      <c r="AA200">
        <f t="shared" si="36"/>
        <v>302</v>
      </c>
      <c r="AB200">
        <f t="shared" si="37"/>
        <v>390</v>
      </c>
      <c r="AC200">
        <f t="shared" si="30"/>
        <v>94.16666666666667</v>
      </c>
      <c r="AD200" s="40" t="str">
        <f t="shared" si="31"/>
        <v>University of Cyprus</v>
      </c>
      <c r="AE200" s="1">
        <f t="shared" si="32"/>
        <v>396.1666666666667</v>
      </c>
      <c r="AF200" s="1">
        <f t="shared" si="33"/>
        <v>390</v>
      </c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</row>
    <row r="201" spans="2:53" ht="13.5" customHeight="1">
      <c r="B201" s="34">
        <f t="shared" si="34"/>
        <v>192</v>
      </c>
      <c r="C201" s="36" t="s">
        <v>472</v>
      </c>
      <c r="D201" s="36" t="s">
        <v>471</v>
      </c>
      <c r="E201" s="36" t="s">
        <v>83</v>
      </c>
      <c r="F201" s="32">
        <v>214</v>
      </c>
      <c r="G201" s="27">
        <v>20</v>
      </c>
      <c r="H201" s="27">
        <v>20</v>
      </c>
      <c r="I201" s="27">
        <v>9</v>
      </c>
      <c r="J201" s="27">
        <v>3</v>
      </c>
      <c r="K201" s="27">
        <v>0</v>
      </c>
      <c r="L201" s="27">
        <v>0</v>
      </c>
      <c r="M201" s="28">
        <f t="shared" si="26"/>
        <v>52</v>
      </c>
      <c r="N201" s="29">
        <v>230</v>
      </c>
      <c r="O201" s="27">
        <v>20</v>
      </c>
      <c r="P201" s="30">
        <v>20</v>
      </c>
      <c r="Q201" s="30">
        <v>19</v>
      </c>
      <c r="R201" s="30">
        <v>0</v>
      </c>
      <c r="S201" s="30">
        <v>0</v>
      </c>
      <c r="T201" s="30"/>
      <c r="U201" s="28">
        <f t="shared" si="27"/>
        <v>59</v>
      </c>
      <c r="V201" s="31">
        <f t="shared" si="28"/>
        <v>111</v>
      </c>
      <c r="X201"/>
      <c r="Y201">
        <f t="shared" si="29"/>
        <v>1</v>
      </c>
      <c r="Z201">
        <f t="shared" si="35"/>
        <v>111</v>
      </c>
      <c r="AA201">
        <f t="shared" si="36"/>
        <v>111</v>
      </c>
      <c r="AB201">
        <f t="shared" si="37"/>
        <v>111</v>
      </c>
      <c r="AC201">
        <f t="shared" si="30"/>
      </c>
      <c r="AD201" s="40">
        <f t="shared" si="31"/>
      </c>
      <c r="AE201" s="1">
        <f t="shared" si="32"/>
      </c>
      <c r="AF201" s="1">
        <f t="shared" si="33"/>
      </c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</row>
    <row r="202" spans="2:53" ht="13.5" customHeight="1">
      <c r="B202" s="34">
        <f t="shared" si="34"/>
        <v>193</v>
      </c>
      <c r="C202" s="36" t="s">
        <v>475</v>
      </c>
      <c r="D202" s="36" t="s">
        <v>476</v>
      </c>
      <c r="E202" s="36" t="s">
        <v>83</v>
      </c>
      <c r="F202" s="32">
        <v>93</v>
      </c>
      <c r="G202" s="27">
        <v>20</v>
      </c>
      <c r="H202" s="27">
        <v>12</v>
      </c>
      <c r="I202" s="27">
        <v>8</v>
      </c>
      <c r="J202" s="27">
        <v>3</v>
      </c>
      <c r="K202" s="27">
        <v>0</v>
      </c>
      <c r="L202" s="27"/>
      <c r="M202" s="28">
        <f aca="true" t="shared" si="38" ref="M202:M265">SUM(G202:L202)</f>
        <v>43</v>
      </c>
      <c r="N202" s="29">
        <v>115</v>
      </c>
      <c r="O202" s="27">
        <v>0</v>
      </c>
      <c r="P202" s="30">
        <v>8</v>
      </c>
      <c r="Q202" s="30">
        <v>0</v>
      </c>
      <c r="R202" s="30"/>
      <c r="S202" s="30"/>
      <c r="T202" s="30"/>
      <c r="U202" s="28">
        <f aca="true" t="shared" si="39" ref="U202:U265">SUM(O202:T202)</f>
        <v>8</v>
      </c>
      <c r="V202" s="31">
        <f aca="true" t="shared" si="40" ref="V202:V265">M202+U202</f>
        <v>51</v>
      </c>
      <c r="X202"/>
      <c r="Y202">
        <f t="shared" si="29"/>
        <v>2</v>
      </c>
      <c r="Z202">
        <f t="shared" si="35"/>
        <v>162</v>
      </c>
      <c r="AA202">
        <f t="shared" si="36"/>
        <v>162</v>
      </c>
      <c r="AB202">
        <f t="shared" si="37"/>
        <v>162</v>
      </c>
      <c r="AC202">
        <f t="shared" si="30"/>
      </c>
      <c r="AD202" s="40">
        <f t="shared" si="31"/>
      </c>
      <c r="AE202" s="1">
        <f t="shared" si="32"/>
      </c>
      <c r="AF202" s="1">
        <f t="shared" si="33"/>
      </c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</row>
    <row r="203" spans="2:53" ht="13.5" customHeight="1">
      <c r="B203" s="34">
        <f t="shared" si="34"/>
        <v>194</v>
      </c>
      <c r="C203" s="36" t="s">
        <v>473</v>
      </c>
      <c r="D203" s="36" t="s">
        <v>474</v>
      </c>
      <c r="E203" s="36" t="s">
        <v>83</v>
      </c>
      <c r="F203" s="32">
        <v>85</v>
      </c>
      <c r="G203" s="27">
        <v>20</v>
      </c>
      <c r="H203" s="27">
        <v>3</v>
      </c>
      <c r="I203" s="27">
        <v>3</v>
      </c>
      <c r="J203" s="27">
        <v>0</v>
      </c>
      <c r="K203" s="27"/>
      <c r="L203" s="27"/>
      <c r="M203" s="28">
        <f t="shared" si="38"/>
        <v>26</v>
      </c>
      <c r="N203" s="29">
        <v>177</v>
      </c>
      <c r="O203" s="27">
        <v>0</v>
      </c>
      <c r="P203" s="30">
        <v>13</v>
      </c>
      <c r="Q203" s="30">
        <v>1</v>
      </c>
      <c r="R203" s="30">
        <v>0</v>
      </c>
      <c r="S203" s="30"/>
      <c r="T203" s="30"/>
      <c r="U203" s="28">
        <f t="shared" si="39"/>
        <v>14</v>
      </c>
      <c r="V203" s="31">
        <f t="shared" si="40"/>
        <v>40</v>
      </c>
      <c r="X203"/>
      <c r="Y203">
        <f aca="true" t="shared" si="41" ref="Y203:Y252">IF(E203=E202,Y202+1,1)</f>
        <v>3</v>
      </c>
      <c r="Z203">
        <f t="shared" si="35"/>
        <v>202</v>
      </c>
      <c r="AA203">
        <f t="shared" si="36"/>
        <v>202</v>
      </c>
      <c r="AB203">
        <f t="shared" si="37"/>
        <v>202</v>
      </c>
      <c r="AC203">
        <f aca="true" t="shared" si="42" ref="AC203:AC252">IF($E203&lt;&gt;$E204,$Z203/$Y203,"")</f>
      </c>
      <c r="AD203" s="40">
        <f aca="true" t="shared" si="43" ref="AD203:AD252">IF($E203&lt;&gt;$E204,$E203,"")</f>
      </c>
      <c r="AE203" s="1">
        <f aca="true" t="shared" si="44" ref="AE203:AE252">IF($E203&lt;&gt;$E204,IF($Y203&lt;&gt;2,$AA203+$AC203,$AA203+2*$AC203),"")</f>
      </c>
      <c r="AF203" s="1">
        <f aca="true" t="shared" si="45" ref="AF203:AF252">IF($E203&lt;&gt;$E204,$AB203,"")</f>
      </c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</row>
    <row r="204" spans="2:53" ht="13.5" customHeight="1">
      <c r="B204" s="34">
        <f aca="true" t="shared" si="46" ref="B204:B258">B203+1</f>
        <v>195</v>
      </c>
      <c r="C204" s="36" t="s">
        <v>470</v>
      </c>
      <c r="D204" s="36" t="s">
        <v>471</v>
      </c>
      <c r="E204" s="36" t="s">
        <v>83</v>
      </c>
      <c r="F204" s="32">
        <v>207</v>
      </c>
      <c r="G204" s="27">
        <v>20</v>
      </c>
      <c r="H204" s="27">
        <v>10</v>
      </c>
      <c r="I204" s="27">
        <v>5</v>
      </c>
      <c r="J204" s="27">
        <v>0</v>
      </c>
      <c r="K204" s="27">
        <v>0</v>
      </c>
      <c r="L204" s="27">
        <v>2</v>
      </c>
      <c r="M204" s="28">
        <f t="shared" si="38"/>
        <v>37</v>
      </c>
      <c r="N204" s="29">
        <v>136</v>
      </c>
      <c r="O204" s="27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0</v>
      </c>
      <c r="U204" s="28">
        <f t="shared" si="39"/>
        <v>0</v>
      </c>
      <c r="V204" s="31">
        <f t="shared" si="40"/>
        <v>37</v>
      </c>
      <c r="X204"/>
      <c r="Y204">
        <f t="shared" si="41"/>
        <v>4</v>
      </c>
      <c r="Z204">
        <f aca="true" t="shared" si="47" ref="Z204:Z252">IF(Y204=1,V204,Z203+V204)</f>
        <v>239</v>
      </c>
      <c r="AA204">
        <f t="shared" si="36"/>
        <v>202</v>
      </c>
      <c r="AB204">
        <f t="shared" si="37"/>
        <v>239</v>
      </c>
      <c r="AC204">
        <f t="shared" si="42"/>
        <v>59.75</v>
      </c>
      <c r="AD204" s="40" t="str">
        <f t="shared" si="43"/>
        <v>University of Ljubljana</v>
      </c>
      <c r="AE204" s="1">
        <f t="shared" si="44"/>
        <v>261.75</v>
      </c>
      <c r="AF204" s="1">
        <f t="shared" si="45"/>
        <v>239</v>
      </c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</row>
    <row r="205" spans="2:53" ht="13.5" customHeight="1">
      <c r="B205" s="34">
        <f t="shared" si="46"/>
        <v>196</v>
      </c>
      <c r="C205" s="36" t="s">
        <v>9</v>
      </c>
      <c r="D205" s="36" t="s">
        <v>575</v>
      </c>
      <c r="E205" s="36" t="s">
        <v>140</v>
      </c>
      <c r="F205" s="32">
        <v>168</v>
      </c>
      <c r="G205" s="27">
        <v>20</v>
      </c>
      <c r="H205" s="27">
        <v>20</v>
      </c>
      <c r="I205" s="27">
        <v>7</v>
      </c>
      <c r="J205" s="27"/>
      <c r="K205" s="27"/>
      <c r="L205" s="27"/>
      <c r="M205" s="28">
        <f t="shared" si="38"/>
        <v>47</v>
      </c>
      <c r="N205" s="29">
        <v>162</v>
      </c>
      <c r="O205" s="27">
        <v>20</v>
      </c>
      <c r="P205" s="30">
        <v>19</v>
      </c>
      <c r="Q205" s="30">
        <v>20</v>
      </c>
      <c r="R205" s="30">
        <v>18</v>
      </c>
      <c r="S205" s="30"/>
      <c r="T205" s="30"/>
      <c r="U205" s="28">
        <f t="shared" si="39"/>
        <v>77</v>
      </c>
      <c r="V205" s="31">
        <f t="shared" si="40"/>
        <v>124</v>
      </c>
      <c r="X205"/>
      <c r="Y205">
        <f t="shared" si="41"/>
        <v>1</v>
      </c>
      <c r="Z205">
        <f t="shared" si="47"/>
        <v>124</v>
      </c>
      <c r="AA205">
        <f t="shared" si="36"/>
        <v>124</v>
      </c>
      <c r="AB205">
        <f t="shared" si="37"/>
        <v>124</v>
      </c>
      <c r="AC205">
        <f t="shared" si="42"/>
      </c>
      <c r="AD205" s="40">
        <f t="shared" si="43"/>
      </c>
      <c r="AE205" s="1">
        <f t="shared" si="44"/>
      </c>
      <c r="AF205" s="1">
        <f t="shared" si="45"/>
      </c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</row>
    <row r="206" spans="2:53" ht="13.5" customHeight="1">
      <c r="B206" s="34">
        <f t="shared" si="46"/>
        <v>197</v>
      </c>
      <c r="C206" s="36" t="s">
        <v>478</v>
      </c>
      <c r="D206" s="36" t="s">
        <v>479</v>
      </c>
      <c r="E206" s="36" t="s">
        <v>140</v>
      </c>
      <c r="F206" s="32">
        <v>215</v>
      </c>
      <c r="G206" s="27">
        <v>20</v>
      </c>
      <c r="H206" s="27">
        <v>20</v>
      </c>
      <c r="I206" s="27">
        <v>7</v>
      </c>
      <c r="J206" s="27">
        <v>0</v>
      </c>
      <c r="K206" s="27"/>
      <c r="L206" s="27"/>
      <c r="M206" s="28">
        <f t="shared" si="38"/>
        <v>47</v>
      </c>
      <c r="N206" s="29">
        <v>245</v>
      </c>
      <c r="O206" s="27">
        <v>20</v>
      </c>
      <c r="P206" s="30">
        <v>20</v>
      </c>
      <c r="Q206" s="30">
        <v>20</v>
      </c>
      <c r="R206" s="30">
        <v>0</v>
      </c>
      <c r="S206" s="30"/>
      <c r="T206" s="30"/>
      <c r="U206" s="28">
        <f t="shared" si="39"/>
        <v>60</v>
      </c>
      <c r="V206" s="31">
        <f t="shared" si="40"/>
        <v>107</v>
      </c>
      <c r="X206"/>
      <c r="Y206">
        <f t="shared" si="41"/>
        <v>2</v>
      </c>
      <c r="Z206">
        <f t="shared" si="47"/>
        <v>231</v>
      </c>
      <c r="AA206">
        <f t="shared" si="36"/>
        <v>231</v>
      </c>
      <c r="AB206">
        <f t="shared" si="37"/>
        <v>231</v>
      </c>
      <c r="AC206">
        <f t="shared" si="42"/>
      </c>
      <c r="AD206" s="40">
        <f t="shared" si="43"/>
      </c>
      <c r="AE206" s="1">
        <f t="shared" si="44"/>
      </c>
      <c r="AF206" s="1">
        <f t="shared" si="45"/>
      </c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</row>
    <row r="207" spans="2:53" ht="13.5" customHeight="1">
      <c r="B207" s="34">
        <f t="shared" si="46"/>
        <v>198</v>
      </c>
      <c r="C207" s="36" t="s">
        <v>126</v>
      </c>
      <c r="D207" s="36" t="s">
        <v>477</v>
      </c>
      <c r="E207" s="36" t="s">
        <v>140</v>
      </c>
      <c r="F207" s="32">
        <v>210</v>
      </c>
      <c r="G207" s="27">
        <v>20</v>
      </c>
      <c r="H207" s="27">
        <v>10</v>
      </c>
      <c r="I207" s="27">
        <v>10</v>
      </c>
      <c r="J207" s="27"/>
      <c r="K207" s="27">
        <v>0</v>
      </c>
      <c r="L207" s="27">
        <v>0</v>
      </c>
      <c r="M207" s="28">
        <f t="shared" si="38"/>
        <v>40</v>
      </c>
      <c r="N207" s="29">
        <v>140</v>
      </c>
      <c r="O207" s="27">
        <v>20</v>
      </c>
      <c r="P207" s="30">
        <v>0</v>
      </c>
      <c r="Q207" s="30">
        <v>4</v>
      </c>
      <c r="R207" s="30"/>
      <c r="S207" s="30"/>
      <c r="T207" s="30"/>
      <c r="U207" s="28">
        <f t="shared" si="39"/>
        <v>24</v>
      </c>
      <c r="V207" s="31">
        <f t="shared" si="40"/>
        <v>64</v>
      </c>
      <c r="X207"/>
      <c r="Y207">
        <f t="shared" si="41"/>
        <v>3</v>
      </c>
      <c r="Z207">
        <f t="shared" si="47"/>
        <v>295</v>
      </c>
      <c r="AA207">
        <f t="shared" si="36"/>
        <v>295</v>
      </c>
      <c r="AB207">
        <f t="shared" si="37"/>
        <v>295</v>
      </c>
      <c r="AC207">
        <f t="shared" si="42"/>
        <v>98.33333333333333</v>
      </c>
      <c r="AD207" s="40" t="str">
        <f t="shared" si="43"/>
        <v>University of Oxford</v>
      </c>
      <c r="AE207" s="1">
        <f t="shared" si="44"/>
        <v>393.3333333333333</v>
      </c>
      <c r="AF207" s="1">
        <f t="shared" si="45"/>
        <v>295</v>
      </c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</row>
    <row r="208" spans="2:53" ht="13.5" customHeight="1">
      <c r="B208" s="34">
        <f t="shared" si="46"/>
        <v>199</v>
      </c>
      <c r="C208" s="36" t="s">
        <v>481</v>
      </c>
      <c r="D208" s="36" t="s">
        <v>482</v>
      </c>
      <c r="E208" s="36" t="s">
        <v>88</v>
      </c>
      <c r="F208" s="32">
        <v>75</v>
      </c>
      <c r="G208" s="27">
        <v>20</v>
      </c>
      <c r="H208" s="27">
        <v>19</v>
      </c>
      <c r="I208" s="27">
        <v>20</v>
      </c>
      <c r="J208" s="27">
        <v>3</v>
      </c>
      <c r="K208" s="27">
        <v>19</v>
      </c>
      <c r="L208" s="27">
        <v>20</v>
      </c>
      <c r="M208" s="28">
        <f t="shared" si="38"/>
        <v>101</v>
      </c>
      <c r="N208" s="29">
        <v>24</v>
      </c>
      <c r="O208" s="27">
        <v>19</v>
      </c>
      <c r="P208" s="30">
        <v>16</v>
      </c>
      <c r="Q208" s="30">
        <v>20</v>
      </c>
      <c r="R208" s="30">
        <v>0</v>
      </c>
      <c r="S208" s="30">
        <v>0</v>
      </c>
      <c r="T208" s="30">
        <v>0</v>
      </c>
      <c r="U208" s="28">
        <f t="shared" si="39"/>
        <v>55</v>
      </c>
      <c r="V208" s="31">
        <f t="shared" si="40"/>
        <v>156</v>
      </c>
      <c r="X208"/>
      <c r="Y208">
        <f t="shared" si="41"/>
        <v>1</v>
      </c>
      <c r="Z208">
        <f t="shared" si="47"/>
        <v>156</v>
      </c>
      <c r="AA208">
        <f t="shared" si="36"/>
        <v>156</v>
      </c>
      <c r="AB208">
        <f t="shared" si="37"/>
        <v>156</v>
      </c>
      <c r="AC208">
        <f t="shared" si="42"/>
      </c>
      <c r="AD208" s="40">
        <f t="shared" si="43"/>
      </c>
      <c r="AE208" s="1">
        <f t="shared" si="44"/>
      </c>
      <c r="AF208" s="1">
        <f t="shared" si="45"/>
      </c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</row>
    <row r="209" spans="2:53" ht="13.5" customHeight="1">
      <c r="B209" s="34">
        <f t="shared" si="46"/>
        <v>200</v>
      </c>
      <c r="C209" s="36" t="s">
        <v>480</v>
      </c>
      <c r="D209" s="36" t="s">
        <v>168</v>
      </c>
      <c r="E209" s="36" t="s">
        <v>88</v>
      </c>
      <c r="F209" s="32">
        <v>96</v>
      </c>
      <c r="G209" s="27">
        <v>20</v>
      </c>
      <c r="H209" s="27">
        <v>20</v>
      </c>
      <c r="I209" s="27">
        <v>7</v>
      </c>
      <c r="J209" s="27">
        <v>13</v>
      </c>
      <c r="K209" s="27">
        <v>0</v>
      </c>
      <c r="L209" s="27">
        <v>0</v>
      </c>
      <c r="M209" s="28">
        <f t="shared" si="38"/>
        <v>60</v>
      </c>
      <c r="N209" s="29">
        <v>116</v>
      </c>
      <c r="O209" s="27">
        <v>0</v>
      </c>
      <c r="P209" s="30">
        <v>18</v>
      </c>
      <c r="Q209" s="30">
        <v>20</v>
      </c>
      <c r="R209" s="30">
        <v>0</v>
      </c>
      <c r="S209" s="30">
        <v>0</v>
      </c>
      <c r="T209" s="30"/>
      <c r="U209" s="28">
        <f t="shared" si="39"/>
        <v>38</v>
      </c>
      <c r="V209" s="31">
        <f t="shared" si="40"/>
        <v>98</v>
      </c>
      <c r="X209"/>
      <c r="Y209">
        <f t="shared" si="41"/>
        <v>2</v>
      </c>
      <c r="Z209">
        <f t="shared" si="47"/>
        <v>254</v>
      </c>
      <c r="AA209">
        <f t="shared" si="36"/>
        <v>254</v>
      </c>
      <c r="AB209">
        <f t="shared" si="37"/>
        <v>254</v>
      </c>
      <c r="AC209">
        <f t="shared" si="42"/>
      </c>
      <c r="AD209" s="40">
        <f t="shared" si="43"/>
      </c>
      <c r="AE209" s="1">
        <f t="shared" si="44"/>
      </c>
      <c r="AF209" s="1">
        <f t="shared" si="45"/>
      </c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</row>
    <row r="210" spans="2:53" ht="13.5" customHeight="1">
      <c r="B210" s="34">
        <f t="shared" si="46"/>
        <v>201</v>
      </c>
      <c r="C210" s="36" t="s">
        <v>483</v>
      </c>
      <c r="D210" s="36" t="s">
        <v>484</v>
      </c>
      <c r="E210" s="36" t="s">
        <v>88</v>
      </c>
      <c r="F210" s="32">
        <v>128</v>
      </c>
      <c r="G210" s="27">
        <v>20</v>
      </c>
      <c r="H210" s="27">
        <v>7</v>
      </c>
      <c r="I210" s="27"/>
      <c r="J210" s="27"/>
      <c r="K210" s="27"/>
      <c r="L210" s="27"/>
      <c r="M210" s="28">
        <f t="shared" si="38"/>
        <v>27</v>
      </c>
      <c r="N210" s="29">
        <v>231</v>
      </c>
      <c r="O210" s="27">
        <v>0</v>
      </c>
      <c r="P210" s="30"/>
      <c r="Q210" s="30">
        <v>20</v>
      </c>
      <c r="R210" s="30">
        <v>0</v>
      </c>
      <c r="S210" s="30"/>
      <c r="T210" s="30"/>
      <c r="U210" s="28">
        <f t="shared" si="39"/>
        <v>20</v>
      </c>
      <c r="V210" s="31">
        <f t="shared" si="40"/>
        <v>47</v>
      </c>
      <c r="X210"/>
      <c r="Y210">
        <f t="shared" si="41"/>
        <v>3</v>
      </c>
      <c r="Z210">
        <f t="shared" si="47"/>
        <v>301</v>
      </c>
      <c r="AA210">
        <f t="shared" si="36"/>
        <v>301</v>
      </c>
      <c r="AB210">
        <f t="shared" si="37"/>
        <v>301</v>
      </c>
      <c r="AC210">
        <f t="shared" si="42"/>
        <v>100.33333333333333</v>
      </c>
      <c r="AD210" s="40" t="str">
        <f t="shared" si="43"/>
        <v>University of Sofia "St. Kliment Ohridski"</v>
      </c>
      <c r="AE210" s="1">
        <f t="shared" si="44"/>
        <v>401.3333333333333</v>
      </c>
      <c r="AF210" s="1">
        <f t="shared" si="45"/>
        <v>301</v>
      </c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</row>
    <row r="211" spans="2:53" ht="13.5" customHeight="1">
      <c r="B211" s="34">
        <f t="shared" si="46"/>
        <v>202</v>
      </c>
      <c r="C211" s="36" t="s">
        <v>541</v>
      </c>
      <c r="D211" s="36" t="s">
        <v>542</v>
      </c>
      <c r="E211" s="36" t="s">
        <v>55</v>
      </c>
      <c r="F211" s="32">
        <v>99</v>
      </c>
      <c r="G211" s="27">
        <v>20</v>
      </c>
      <c r="H211" s="27">
        <v>17</v>
      </c>
      <c r="I211" s="27">
        <v>4</v>
      </c>
      <c r="J211" s="27">
        <v>20</v>
      </c>
      <c r="K211" s="27"/>
      <c r="L211" s="27">
        <v>1</v>
      </c>
      <c r="M211" s="28">
        <f t="shared" si="38"/>
        <v>62</v>
      </c>
      <c r="N211" s="29">
        <v>180</v>
      </c>
      <c r="O211" s="27">
        <v>20</v>
      </c>
      <c r="P211" s="30">
        <v>8</v>
      </c>
      <c r="Q211" s="30">
        <v>20</v>
      </c>
      <c r="R211" s="30">
        <v>10</v>
      </c>
      <c r="S211" s="30">
        <v>11</v>
      </c>
      <c r="T211" s="30"/>
      <c r="U211" s="28">
        <f t="shared" si="39"/>
        <v>69</v>
      </c>
      <c r="V211" s="31">
        <f t="shared" si="40"/>
        <v>131</v>
      </c>
      <c r="X211"/>
      <c r="Y211">
        <f t="shared" si="41"/>
        <v>1</v>
      </c>
      <c r="Z211">
        <f t="shared" si="47"/>
        <v>131</v>
      </c>
      <c r="AA211">
        <f t="shared" si="36"/>
        <v>131</v>
      </c>
      <c r="AB211">
        <f t="shared" si="37"/>
        <v>131</v>
      </c>
      <c r="AC211">
        <f t="shared" si="42"/>
      </c>
      <c r="AD211" s="40">
        <f t="shared" si="43"/>
      </c>
      <c r="AE211" s="1">
        <f t="shared" si="44"/>
      </c>
      <c r="AF211" s="1">
        <f t="shared" si="45"/>
      </c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</row>
    <row r="212" spans="2:53" ht="13.5" customHeight="1">
      <c r="B212" s="34">
        <f t="shared" si="46"/>
        <v>203</v>
      </c>
      <c r="C212" s="36" t="s">
        <v>53</v>
      </c>
      <c r="D212" s="36" t="s">
        <v>54</v>
      </c>
      <c r="E212" s="36" t="s">
        <v>55</v>
      </c>
      <c r="F212" s="32">
        <v>54</v>
      </c>
      <c r="G212" s="27">
        <v>20</v>
      </c>
      <c r="H212" s="27">
        <v>10</v>
      </c>
      <c r="I212" s="27">
        <v>2</v>
      </c>
      <c r="J212" s="27">
        <v>3</v>
      </c>
      <c r="K212" s="27"/>
      <c r="L212" s="27">
        <v>1</v>
      </c>
      <c r="M212" s="28">
        <f t="shared" si="38"/>
        <v>36</v>
      </c>
      <c r="N212" s="29">
        <v>66</v>
      </c>
      <c r="O212" s="27">
        <v>20</v>
      </c>
      <c r="P212" s="30">
        <v>20</v>
      </c>
      <c r="Q212" s="30">
        <v>4</v>
      </c>
      <c r="R212" s="30">
        <v>0</v>
      </c>
      <c r="S212" s="30">
        <v>0</v>
      </c>
      <c r="T212" s="30">
        <v>0</v>
      </c>
      <c r="U212" s="28">
        <f t="shared" si="39"/>
        <v>44</v>
      </c>
      <c r="V212" s="31">
        <f t="shared" si="40"/>
        <v>80</v>
      </c>
      <c r="X212"/>
      <c r="Y212">
        <f t="shared" si="41"/>
        <v>2</v>
      </c>
      <c r="Z212">
        <f t="shared" si="47"/>
        <v>211</v>
      </c>
      <c r="AA212">
        <f t="shared" si="36"/>
        <v>211</v>
      </c>
      <c r="AB212">
        <f t="shared" si="37"/>
        <v>211</v>
      </c>
      <c r="AC212">
        <f t="shared" si="42"/>
      </c>
      <c r="AD212" s="40">
        <f t="shared" si="43"/>
      </c>
      <c r="AE212" s="1">
        <f t="shared" si="44"/>
      </c>
      <c r="AF212" s="1">
        <f t="shared" si="45"/>
      </c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</row>
    <row r="213" spans="2:53" ht="13.5" customHeight="1">
      <c r="B213" s="34">
        <f t="shared" si="46"/>
        <v>204</v>
      </c>
      <c r="C213" s="36" t="s">
        <v>485</v>
      </c>
      <c r="D213" s="36" t="s">
        <v>486</v>
      </c>
      <c r="E213" s="36" t="s">
        <v>55</v>
      </c>
      <c r="F213" s="32">
        <v>53</v>
      </c>
      <c r="G213" s="27">
        <v>20</v>
      </c>
      <c r="H213" s="27">
        <v>0</v>
      </c>
      <c r="I213" s="27"/>
      <c r="J213" s="27"/>
      <c r="K213" s="27">
        <v>1</v>
      </c>
      <c r="L213" s="27"/>
      <c r="M213" s="28">
        <f t="shared" si="38"/>
        <v>21</v>
      </c>
      <c r="N213" s="29">
        <v>19</v>
      </c>
      <c r="O213" s="27">
        <v>0</v>
      </c>
      <c r="P213" s="30">
        <v>20</v>
      </c>
      <c r="Q213" s="30">
        <v>12</v>
      </c>
      <c r="R213" s="30"/>
      <c r="S213" s="30"/>
      <c r="T213" s="30"/>
      <c r="U213" s="28">
        <f t="shared" si="39"/>
        <v>32</v>
      </c>
      <c r="V213" s="31">
        <f t="shared" si="40"/>
        <v>53</v>
      </c>
      <c r="X213"/>
      <c r="Y213">
        <f t="shared" si="41"/>
        <v>3</v>
      </c>
      <c r="Z213">
        <f t="shared" si="47"/>
        <v>264</v>
      </c>
      <c r="AA213">
        <f t="shared" si="36"/>
        <v>264</v>
      </c>
      <c r="AB213">
        <f t="shared" si="37"/>
        <v>264</v>
      </c>
      <c r="AC213">
        <f t="shared" si="42"/>
      </c>
      <c r="AD213" s="40">
        <f t="shared" si="43"/>
      </c>
      <c r="AE213" s="1">
        <f t="shared" si="44"/>
      </c>
      <c r="AF213" s="1">
        <f t="shared" si="45"/>
      </c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</row>
    <row r="214" spans="2:53" ht="13.5" customHeight="1">
      <c r="B214" s="34">
        <f t="shared" si="46"/>
        <v>205</v>
      </c>
      <c r="C214" s="36" t="s">
        <v>149</v>
      </c>
      <c r="D214" s="36" t="s">
        <v>150</v>
      </c>
      <c r="E214" s="36" t="s">
        <v>55</v>
      </c>
      <c r="F214" s="32">
        <v>198</v>
      </c>
      <c r="G214" s="27">
        <v>20</v>
      </c>
      <c r="H214" s="27">
        <v>3</v>
      </c>
      <c r="I214" s="27">
        <v>2</v>
      </c>
      <c r="J214" s="27"/>
      <c r="K214" s="27">
        <v>0</v>
      </c>
      <c r="L214" s="27"/>
      <c r="M214" s="28">
        <f t="shared" si="38"/>
        <v>25</v>
      </c>
      <c r="N214" s="29">
        <v>237</v>
      </c>
      <c r="O214" s="27">
        <v>0</v>
      </c>
      <c r="P214" s="30"/>
      <c r="Q214" s="30">
        <v>20</v>
      </c>
      <c r="R214" s="30">
        <v>0</v>
      </c>
      <c r="S214" s="30"/>
      <c r="T214" s="30"/>
      <c r="U214" s="28">
        <f t="shared" si="39"/>
        <v>20</v>
      </c>
      <c r="V214" s="31">
        <f t="shared" si="40"/>
        <v>45</v>
      </c>
      <c r="X214"/>
      <c r="Y214">
        <f t="shared" si="41"/>
        <v>4</v>
      </c>
      <c r="Z214">
        <f t="shared" si="47"/>
        <v>309</v>
      </c>
      <c r="AA214">
        <f t="shared" si="36"/>
        <v>264</v>
      </c>
      <c r="AB214">
        <f t="shared" si="37"/>
        <v>309</v>
      </c>
      <c r="AC214">
        <f t="shared" si="42"/>
        <v>77.25</v>
      </c>
      <c r="AD214" s="40" t="str">
        <f t="shared" si="43"/>
        <v>University of Szeged</v>
      </c>
      <c r="AE214" s="1">
        <f t="shared" si="44"/>
        <v>341.25</v>
      </c>
      <c r="AF214" s="1">
        <f t="shared" si="45"/>
        <v>309</v>
      </c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</row>
    <row r="215" spans="2:53" ht="13.5" customHeight="1">
      <c r="B215" s="34">
        <f t="shared" si="46"/>
        <v>206</v>
      </c>
      <c r="C215" s="37" t="s">
        <v>487</v>
      </c>
      <c r="D215" s="37" t="s">
        <v>488</v>
      </c>
      <c r="E215" s="37" t="s">
        <v>18</v>
      </c>
      <c r="F215" s="32">
        <v>127</v>
      </c>
      <c r="G215" s="27">
        <v>20</v>
      </c>
      <c r="H215" s="27">
        <v>10</v>
      </c>
      <c r="I215" s="27">
        <v>8</v>
      </c>
      <c r="J215" s="27">
        <v>3</v>
      </c>
      <c r="K215" s="27">
        <v>0</v>
      </c>
      <c r="L215" s="27">
        <v>1</v>
      </c>
      <c r="M215" s="28">
        <f t="shared" si="38"/>
        <v>42</v>
      </c>
      <c r="N215" s="29">
        <v>111</v>
      </c>
      <c r="O215" s="27">
        <v>20</v>
      </c>
      <c r="P215" s="30">
        <v>20</v>
      </c>
      <c r="Q215" s="30">
        <v>20</v>
      </c>
      <c r="R215" s="30">
        <v>15</v>
      </c>
      <c r="S215" s="30">
        <v>0</v>
      </c>
      <c r="T215" s="30">
        <v>0</v>
      </c>
      <c r="U215" s="28">
        <f t="shared" si="39"/>
        <v>75</v>
      </c>
      <c r="V215" s="31">
        <f t="shared" si="40"/>
        <v>117</v>
      </c>
      <c r="X215"/>
      <c r="Y215">
        <f t="shared" si="41"/>
        <v>1</v>
      </c>
      <c r="Z215">
        <f t="shared" si="47"/>
        <v>117</v>
      </c>
      <c r="AA215">
        <f t="shared" si="36"/>
        <v>117</v>
      </c>
      <c r="AB215">
        <f t="shared" si="37"/>
        <v>117</v>
      </c>
      <c r="AC215">
        <f t="shared" si="42"/>
      </c>
      <c r="AD215" s="40">
        <f t="shared" si="43"/>
      </c>
      <c r="AE215" s="1">
        <f t="shared" si="44"/>
      </c>
      <c r="AF215" s="1">
        <f t="shared" si="45"/>
      </c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</row>
    <row r="216" spans="2:53" ht="13.5" customHeight="1">
      <c r="B216" s="34">
        <f t="shared" si="46"/>
        <v>207</v>
      </c>
      <c r="C216" s="37" t="s">
        <v>491</v>
      </c>
      <c r="D216" s="37" t="s">
        <v>492</v>
      </c>
      <c r="E216" s="37" t="s">
        <v>18</v>
      </c>
      <c r="F216" s="32">
        <v>187</v>
      </c>
      <c r="G216" s="27">
        <v>20</v>
      </c>
      <c r="H216" s="27">
        <v>20</v>
      </c>
      <c r="I216" s="27"/>
      <c r="J216" s="27">
        <v>6</v>
      </c>
      <c r="K216" s="27"/>
      <c r="L216" s="27"/>
      <c r="M216" s="28">
        <f t="shared" si="38"/>
        <v>46</v>
      </c>
      <c r="N216" s="29">
        <v>235</v>
      </c>
      <c r="O216" s="27">
        <v>20</v>
      </c>
      <c r="P216" s="30">
        <v>20</v>
      </c>
      <c r="Q216" s="30">
        <v>20</v>
      </c>
      <c r="R216" s="30">
        <v>10</v>
      </c>
      <c r="S216" s="30"/>
      <c r="T216" s="30"/>
      <c r="U216" s="28">
        <f t="shared" si="39"/>
        <v>70</v>
      </c>
      <c r="V216" s="31">
        <f t="shared" si="40"/>
        <v>116</v>
      </c>
      <c r="X216"/>
      <c r="Y216">
        <f t="shared" si="41"/>
        <v>2</v>
      </c>
      <c r="Z216">
        <f t="shared" si="47"/>
        <v>233</v>
      </c>
      <c r="AA216">
        <f t="shared" si="36"/>
        <v>233</v>
      </c>
      <c r="AB216">
        <f t="shared" si="37"/>
        <v>233</v>
      </c>
      <c r="AC216">
        <f t="shared" si="42"/>
      </c>
      <c r="AD216" s="40">
        <f t="shared" si="43"/>
      </c>
      <c r="AE216" s="1">
        <f t="shared" si="44"/>
      </c>
      <c r="AF216" s="1">
        <f t="shared" si="45"/>
      </c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</row>
    <row r="217" spans="2:53" ht="13.5" customHeight="1">
      <c r="B217" s="34">
        <f t="shared" si="46"/>
        <v>208</v>
      </c>
      <c r="C217" s="37" t="s">
        <v>489</v>
      </c>
      <c r="D217" s="37" t="s">
        <v>490</v>
      </c>
      <c r="E217" s="37" t="s">
        <v>18</v>
      </c>
      <c r="F217" s="32">
        <v>213</v>
      </c>
      <c r="G217" s="27">
        <v>20</v>
      </c>
      <c r="H217" s="27">
        <v>18</v>
      </c>
      <c r="I217" s="27"/>
      <c r="J217" s="27"/>
      <c r="K217" s="27"/>
      <c r="L217" s="27"/>
      <c r="M217" s="28">
        <f t="shared" si="38"/>
        <v>38</v>
      </c>
      <c r="N217" s="29">
        <v>225</v>
      </c>
      <c r="O217" s="27">
        <v>20</v>
      </c>
      <c r="P217" s="30">
        <v>20</v>
      </c>
      <c r="Q217" s="30">
        <v>2</v>
      </c>
      <c r="R217" s="30">
        <v>20</v>
      </c>
      <c r="S217" s="30">
        <v>0</v>
      </c>
      <c r="T217" s="30">
        <v>0</v>
      </c>
      <c r="U217" s="28">
        <f t="shared" si="39"/>
        <v>62</v>
      </c>
      <c r="V217" s="31">
        <f t="shared" si="40"/>
        <v>100</v>
      </c>
      <c r="X217"/>
      <c r="Y217">
        <f t="shared" si="41"/>
        <v>3</v>
      </c>
      <c r="Z217">
        <f t="shared" si="47"/>
        <v>333</v>
      </c>
      <c r="AA217">
        <f t="shared" si="36"/>
        <v>333</v>
      </c>
      <c r="AB217">
        <f t="shared" si="37"/>
        <v>333</v>
      </c>
      <c r="AC217">
        <f t="shared" si="42"/>
        <v>111</v>
      </c>
      <c r="AD217" s="40" t="str">
        <f t="shared" si="43"/>
        <v>University of Tartu</v>
      </c>
      <c r="AE217" s="1">
        <f t="shared" si="44"/>
        <v>444</v>
      </c>
      <c r="AF217" s="1">
        <f t="shared" si="45"/>
        <v>333</v>
      </c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</row>
    <row r="218" spans="2:53" ht="13.5" customHeight="1">
      <c r="B218" s="34">
        <f t="shared" si="46"/>
        <v>209</v>
      </c>
      <c r="C218" s="36" t="s">
        <v>493</v>
      </c>
      <c r="D218" s="36" t="s">
        <v>494</v>
      </c>
      <c r="E218" s="36" t="s">
        <v>19</v>
      </c>
      <c r="F218" s="32">
        <v>226</v>
      </c>
      <c r="G218" s="27">
        <v>20</v>
      </c>
      <c r="H218" s="27">
        <v>10</v>
      </c>
      <c r="I218" s="27"/>
      <c r="J218" s="27"/>
      <c r="K218" s="27"/>
      <c r="L218" s="27"/>
      <c r="M218" s="28">
        <f t="shared" si="38"/>
        <v>30</v>
      </c>
      <c r="N218" s="29">
        <v>213</v>
      </c>
      <c r="O218" s="27"/>
      <c r="P218" s="30">
        <v>20</v>
      </c>
      <c r="Q218" s="30">
        <v>0</v>
      </c>
      <c r="R218" s="30">
        <v>0</v>
      </c>
      <c r="S218" s="30"/>
      <c r="T218" s="30"/>
      <c r="U218" s="28">
        <f t="shared" si="39"/>
        <v>20</v>
      </c>
      <c r="V218" s="31">
        <f t="shared" si="40"/>
        <v>50</v>
      </c>
      <c r="X218"/>
      <c r="Y218">
        <f t="shared" si="41"/>
        <v>1</v>
      </c>
      <c r="Z218">
        <f t="shared" si="47"/>
        <v>50</v>
      </c>
      <c r="AA218">
        <f t="shared" si="36"/>
        <v>50</v>
      </c>
      <c r="AB218">
        <f t="shared" si="37"/>
        <v>50</v>
      </c>
      <c r="AC218">
        <f t="shared" si="42"/>
      </c>
      <c r="AD218" s="40">
        <f t="shared" si="43"/>
      </c>
      <c r="AE218" s="1">
        <f t="shared" si="44"/>
      </c>
      <c r="AF218" s="1">
        <f t="shared" si="45"/>
      </c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</row>
    <row r="219" spans="2:53" ht="13.5" customHeight="1">
      <c r="B219" s="34">
        <f t="shared" si="46"/>
        <v>210</v>
      </c>
      <c r="C219" s="36" t="s">
        <v>132</v>
      </c>
      <c r="D219" s="36" t="s">
        <v>133</v>
      </c>
      <c r="E219" s="36" t="s">
        <v>19</v>
      </c>
      <c r="F219" s="32">
        <v>189</v>
      </c>
      <c r="G219" s="27">
        <v>20</v>
      </c>
      <c r="H219" s="27">
        <v>10</v>
      </c>
      <c r="I219" s="27"/>
      <c r="J219" s="27">
        <v>0</v>
      </c>
      <c r="K219" s="27"/>
      <c r="L219" s="27"/>
      <c r="M219" s="28">
        <f t="shared" si="38"/>
        <v>30</v>
      </c>
      <c r="N219" s="29">
        <v>203</v>
      </c>
      <c r="O219" s="27">
        <v>0</v>
      </c>
      <c r="P219" s="30"/>
      <c r="Q219" s="30">
        <v>20</v>
      </c>
      <c r="R219" s="30">
        <v>0</v>
      </c>
      <c r="S219" s="30"/>
      <c r="T219" s="30"/>
      <c r="U219" s="28">
        <f t="shared" si="39"/>
        <v>20</v>
      </c>
      <c r="V219" s="31">
        <f t="shared" si="40"/>
        <v>50</v>
      </c>
      <c r="X219"/>
      <c r="Y219">
        <f t="shared" si="41"/>
        <v>2</v>
      </c>
      <c r="Z219">
        <f t="shared" si="47"/>
        <v>100</v>
      </c>
      <c r="AA219">
        <f t="shared" si="36"/>
        <v>100</v>
      </c>
      <c r="AB219">
        <f t="shared" si="37"/>
        <v>100</v>
      </c>
      <c r="AC219">
        <f t="shared" si="42"/>
        <v>50</v>
      </c>
      <c r="AD219" s="40" t="str">
        <f t="shared" si="43"/>
        <v>University of Turku</v>
      </c>
      <c r="AE219" s="1">
        <f t="shared" si="44"/>
        <v>200</v>
      </c>
      <c r="AF219" s="1">
        <f t="shared" si="45"/>
        <v>100</v>
      </c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</row>
    <row r="220" spans="2:53" ht="13.5" customHeight="1">
      <c r="B220" s="34">
        <f t="shared" si="46"/>
        <v>211</v>
      </c>
      <c r="C220" s="36" t="s">
        <v>495</v>
      </c>
      <c r="D220" s="36" t="s">
        <v>496</v>
      </c>
      <c r="E220" s="36" t="s">
        <v>45</v>
      </c>
      <c r="F220" s="32">
        <v>1</v>
      </c>
      <c r="G220" s="27">
        <v>20</v>
      </c>
      <c r="H220" s="27">
        <v>11</v>
      </c>
      <c r="I220" s="27">
        <v>12</v>
      </c>
      <c r="J220" s="27">
        <v>0</v>
      </c>
      <c r="K220" s="27">
        <v>1</v>
      </c>
      <c r="L220" s="27">
        <v>0</v>
      </c>
      <c r="M220" s="28">
        <f t="shared" si="38"/>
        <v>44</v>
      </c>
      <c r="N220" s="29">
        <v>17</v>
      </c>
      <c r="O220" s="27">
        <v>19</v>
      </c>
      <c r="P220" s="30">
        <v>16</v>
      </c>
      <c r="Q220" s="30">
        <v>0</v>
      </c>
      <c r="R220" s="30">
        <v>0</v>
      </c>
      <c r="S220" s="30">
        <v>0</v>
      </c>
      <c r="T220" s="30">
        <v>0</v>
      </c>
      <c r="U220" s="28">
        <f t="shared" si="39"/>
        <v>35</v>
      </c>
      <c r="V220" s="31">
        <f t="shared" si="40"/>
        <v>79</v>
      </c>
      <c r="X220"/>
      <c r="Y220">
        <f t="shared" si="41"/>
        <v>1</v>
      </c>
      <c r="Z220">
        <f t="shared" si="47"/>
        <v>79</v>
      </c>
      <c r="AA220">
        <f t="shared" si="36"/>
        <v>79</v>
      </c>
      <c r="AB220">
        <f t="shared" si="37"/>
        <v>79</v>
      </c>
      <c r="AC220">
        <f t="shared" si="42"/>
      </c>
      <c r="AD220" s="40">
        <f t="shared" si="43"/>
      </c>
      <c r="AE220" s="1">
        <f t="shared" si="44"/>
      </c>
      <c r="AF220" s="1">
        <f t="shared" si="45"/>
      </c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</row>
    <row r="221" spans="2:53" ht="13.5" customHeight="1">
      <c r="B221" s="34">
        <f t="shared" si="46"/>
        <v>212</v>
      </c>
      <c r="C221" s="37" t="s">
        <v>8</v>
      </c>
      <c r="D221" s="37" t="s">
        <v>3</v>
      </c>
      <c r="E221" s="36" t="s">
        <v>45</v>
      </c>
      <c r="F221" s="32">
        <v>143</v>
      </c>
      <c r="G221" s="27">
        <v>20</v>
      </c>
      <c r="H221" s="27">
        <v>17</v>
      </c>
      <c r="I221" s="27"/>
      <c r="J221" s="27"/>
      <c r="K221" s="27"/>
      <c r="L221" s="27">
        <v>0</v>
      </c>
      <c r="M221" s="28">
        <f t="shared" si="38"/>
        <v>37</v>
      </c>
      <c r="N221" s="29">
        <v>112</v>
      </c>
      <c r="O221" s="27">
        <v>0</v>
      </c>
      <c r="P221" s="30">
        <v>20</v>
      </c>
      <c r="Q221" s="30">
        <v>0</v>
      </c>
      <c r="R221" s="30">
        <v>0</v>
      </c>
      <c r="S221" s="30">
        <v>0</v>
      </c>
      <c r="T221" s="30"/>
      <c r="U221" s="28">
        <f t="shared" si="39"/>
        <v>20</v>
      </c>
      <c r="V221" s="31">
        <f t="shared" si="40"/>
        <v>57</v>
      </c>
      <c r="X221"/>
      <c r="Y221">
        <f t="shared" si="41"/>
        <v>2</v>
      </c>
      <c r="Z221">
        <f t="shared" si="47"/>
        <v>136</v>
      </c>
      <c r="AA221">
        <f t="shared" si="36"/>
        <v>136</v>
      </c>
      <c r="AB221">
        <f t="shared" si="37"/>
        <v>136</v>
      </c>
      <c r="AC221">
        <f t="shared" si="42"/>
      </c>
      <c r="AD221" s="40">
        <f t="shared" si="43"/>
      </c>
      <c r="AE221" s="1">
        <f t="shared" si="44"/>
      </c>
      <c r="AF221" s="1">
        <f t="shared" si="45"/>
      </c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</row>
    <row r="222" spans="2:53" ht="13.5" customHeight="1">
      <c r="B222" s="34">
        <f t="shared" si="46"/>
        <v>213</v>
      </c>
      <c r="C222" s="36" t="s">
        <v>527</v>
      </c>
      <c r="D222" s="36" t="s">
        <v>528</v>
      </c>
      <c r="E222" s="36" t="s">
        <v>45</v>
      </c>
      <c r="F222" s="32">
        <v>12</v>
      </c>
      <c r="G222" s="27">
        <v>20</v>
      </c>
      <c r="H222" s="27">
        <v>7</v>
      </c>
      <c r="I222" s="27">
        <v>3</v>
      </c>
      <c r="J222" s="27"/>
      <c r="K222" s="27"/>
      <c r="L222" s="27"/>
      <c r="M222" s="28">
        <f t="shared" si="38"/>
        <v>30</v>
      </c>
      <c r="N222" s="29">
        <v>28</v>
      </c>
      <c r="O222" s="27">
        <v>0</v>
      </c>
      <c r="P222" s="30">
        <v>9</v>
      </c>
      <c r="Q222" s="30">
        <v>0</v>
      </c>
      <c r="R222" s="30">
        <v>0</v>
      </c>
      <c r="S222" s="30">
        <v>0</v>
      </c>
      <c r="T222" s="30"/>
      <c r="U222" s="28">
        <f t="shared" si="39"/>
        <v>9</v>
      </c>
      <c r="V222" s="31">
        <f t="shared" si="40"/>
        <v>39</v>
      </c>
      <c r="X222"/>
      <c r="Y222">
        <f t="shared" si="41"/>
        <v>3</v>
      </c>
      <c r="Z222">
        <f t="shared" si="47"/>
        <v>175</v>
      </c>
      <c r="AA222">
        <f t="shared" si="36"/>
        <v>175</v>
      </c>
      <c r="AB222">
        <f t="shared" si="37"/>
        <v>175</v>
      </c>
      <c r="AC222">
        <f t="shared" si="42"/>
      </c>
      <c r="AD222" s="40">
        <f t="shared" si="43"/>
      </c>
      <c r="AE222" s="1">
        <f t="shared" si="44"/>
      </c>
      <c r="AF222" s="1">
        <f t="shared" si="45"/>
      </c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</row>
    <row r="223" spans="2:53" ht="13.5" customHeight="1">
      <c r="B223" s="34">
        <f t="shared" si="46"/>
        <v>214</v>
      </c>
      <c r="C223" s="36" t="s">
        <v>404</v>
      </c>
      <c r="D223" s="36" t="s">
        <v>405</v>
      </c>
      <c r="E223" s="36" t="s">
        <v>45</v>
      </c>
      <c r="F223" s="32">
        <v>63</v>
      </c>
      <c r="G223" s="27">
        <v>20</v>
      </c>
      <c r="H223" s="27">
        <v>15</v>
      </c>
      <c r="I223" s="27"/>
      <c r="J223" s="27"/>
      <c r="K223" s="27"/>
      <c r="L223" s="27"/>
      <c r="M223" s="28">
        <f t="shared" si="38"/>
        <v>35</v>
      </c>
      <c r="N223" s="29">
        <v>64</v>
      </c>
      <c r="O223" s="27">
        <v>0</v>
      </c>
      <c r="P223" s="30"/>
      <c r="Q223" s="30"/>
      <c r="R223" s="30"/>
      <c r="S223" s="30"/>
      <c r="T223" s="30"/>
      <c r="U223" s="28">
        <f t="shared" si="39"/>
        <v>0</v>
      </c>
      <c r="V223" s="31">
        <f t="shared" si="40"/>
        <v>35</v>
      </c>
      <c r="X223"/>
      <c r="Y223">
        <f t="shared" si="41"/>
        <v>4</v>
      </c>
      <c r="Z223">
        <f t="shared" si="47"/>
        <v>210</v>
      </c>
      <c r="AA223">
        <f t="shared" si="36"/>
        <v>175</v>
      </c>
      <c r="AB223">
        <f t="shared" si="37"/>
        <v>210</v>
      </c>
      <c r="AC223">
        <f t="shared" si="42"/>
      </c>
      <c r="AD223" s="40">
        <f t="shared" si="43"/>
      </c>
      <c r="AE223" s="1">
        <f t="shared" si="44"/>
      </c>
      <c r="AF223" s="1">
        <f t="shared" si="45"/>
      </c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</row>
    <row r="224" spans="2:53" ht="13.5" customHeight="1">
      <c r="B224" s="34">
        <f t="shared" si="46"/>
        <v>215</v>
      </c>
      <c r="C224" s="37" t="s">
        <v>148</v>
      </c>
      <c r="D224" s="37" t="s">
        <v>558</v>
      </c>
      <c r="E224" s="37" t="s">
        <v>45</v>
      </c>
      <c r="F224" s="32">
        <v>201</v>
      </c>
      <c r="G224" s="27">
        <v>20</v>
      </c>
      <c r="H224" s="27">
        <v>2</v>
      </c>
      <c r="I224" s="27"/>
      <c r="J224" s="27"/>
      <c r="K224" s="27"/>
      <c r="L224" s="27">
        <v>0</v>
      </c>
      <c r="M224" s="28">
        <f t="shared" si="38"/>
        <v>22</v>
      </c>
      <c r="N224" s="29">
        <v>234</v>
      </c>
      <c r="O224" s="27">
        <v>0</v>
      </c>
      <c r="P224" s="30"/>
      <c r="Q224" s="30">
        <v>0</v>
      </c>
      <c r="R224" s="30"/>
      <c r="S224" s="30"/>
      <c r="T224" s="30"/>
      <c r="U224" s="28">
        <f t="shared" si="39"/>
        <v>0</v>
      </c>
      <c r="V224" s="31">
        <f t="shared" si="40"/>
        <v>22</v>
      </c>
      <c r="X224"/>
      <c r="Y224">
        <f t="shared" si="41"/>
        <v>5</v>
      </c>
      <c r="Z224">
        <f t="shared" si="47"/>
        <v>232</v>
      </c>
      <c r="AA224">
        <f aca="true" t="shared" si="48" ref="AA224:AA252">IF($Y224&lt;=3,$Z224,AA223)</f>
        <v>175</v>
      </c>
      <c r="AB224">
        <f aca="true" t="shared" si="49" ref="AB224:AB252">IF($Y224&lt;=4,$Z224,AB223)</f>
        <v>210</v>
      </c>
      <c r="AC224">
        <f t="shared" si="42"/>
        <v>46.4</v>
      </c>
      <c r="AD224" s="40" t="str">
        <f t="shared" si="43"/>
        <v>University of Warwick</v>
      </c>
      <c r="AE224" s="1">
        <f t="shared" si="44"/>
        <v>221.4</v>
      </c>
      <c r="AF224" s="1">
        <f t="shared" si="45"/>
        <v>210</v>
      </c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</row>
    <row r="225" spans="2:53" ht="13.5" customHeight="1">
      <c r="B225" s="34">
        <f t="shared" si="46"/>
        <v>216</v>
      </c>
      <c r="C225" s="36" t="s">
        <v>24</v>
      </c>
      <c r="D225" s="36" t="s">
        <v>503</v>
      </c>
      <c r="E225" s="36" t="s">
        <v>43</v>
      </c>
      <c r="F225" s="32">
        <v>166</v>
      </c>
      <c r="G225" s="27">
        <v>20</v>
      </c>
      <c r="H225" s="27">
        <v>20</v>
      </c>
      <c r="I225" s="27">
        <v>2</v>
      </c>
      <c r="J225" s="27">
        <v>20</v>
      </c>
      <c r="K225" s="27">
        <v>1</v>
      </c>
      <c r="L225" s="27"/>
      <c r="M225" s="28">
        <f t="shared" si="38"/>
        <v>63</v>
      </c>
      <c r="N225" s="29">
        <v>127</v>
      </c>
      <c r="O225" s="27">
        <v>20</v>
      </c>
      <c r="P225" s="30">
        <v>20</v>
      </c>
      <c r="Q225" s="30">
        <v>20</v>
      </c>
      <c r="R225" s="30"/>
      <c r="S225" s="30"/>
      <c r="T225" s="30"/>
      <c r="U225" s="28">
        <f t="shared" si="39"/>
        <v>60</v>
      </c>
      <c r="V225" s="31">
        <f t="shared" si="40"/>
        <v>123</v>
      </c>
      <c r="X225"/>
      <c r="Y225">
        <f t="shared" si="41"/>
        <v>1</v>
      </c>
      <c r="Z225">
        <f t="shared" si="47"/>
        <v>123</v>
      </c>
      <c r="AA225">
        <f t="shared" si="48"/>
        <v>123</v>
      </c>
      <c r="AB225">
        <f t="shared" si="49"/>
        <v>123</v>
      </c>
      <c r="AC225">
        <f t="shared" si="42"/>
      </c>
      <c r="AD225" s="40">
        <f t="shared" si="43"/>
      </c>
      <c r="AE225" s="1">
        <f t="shared" si="44"/>
      </c>
      <c r="AF225" s="1">
        <f t="shared" si="45"/>
      </c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</row>
    <row r="226" spans="2:53" ht="13.5" customHeight="1">
      <c r="B226" s="34">
        <f t="shared" si="46"/>
        <v>217</v>
      </c>
      <c r="C226" s="36" t="s">
        <v>122</v>
      </c>
      <c r="D226" s="36" t="s">
        <v>508</v>
      </c>
      <c r="E226" s="36" t="s">
        <v>43</v>
      </c>
      <c r="F226" s="32">
        <v>97</v>
      </c>
      <c r="G226" s="27">
        <v>20</v>
      </c>
      <c r="H226" s="27">
        <v>20</v>
      </c>
      <c r="I226" s="27">
        <v>10</v>
      </c>
      <c r="J226" s="27"/>
      <c r="K226" s="27"/>
      <c r="L226" s="27"/>
      <c r="M226" s="28">
        <f t="shared" si="38"/>
        <v>50</v>
      </c>
      <c r="N226" s="29">
        <v>185</v>
      </c>
      <c r="O226" s="27">
        <v>20</v>
      </c>
      <c r="P226" s="30">
        <v>12</v>
      </c>
      <c r="Q226" s="30">
        <v>17</v>
      </c>
      <c r="R226" s="30">
        <v>0</v>
      </c>
      <c r="S226" s="30"/>
      <c r="T226" s="30"/>
      <c r="U226" s="28">
        <f t="shared" si="39"/>
        <v>49</v>
      </c>
      <c r="V226" s="31">
        <f t="shared" si="40"/>
        <v>99</v>
      </c>
      <c r="X226"/>
      <c r="Y226">
        <f t="shared" si="41"/>
        <v>2</v>
      </c>
      <c r="Z226">
        <f t="shared" si="47"/>
        <v>222</v>
      </c>
      <c r="AA226">
        <f t="shared" si="48"/>
        <v>222</v>
      </c>
      <c r="AB226">
        <f t="shared" si="49"/>
        <v>222</v>
      </c>
      <c r="AC226">
        <f t="shared" si="42"/>
      </c>
      <c r="AD226" s="40">
        <f t="shared" si="43"/>
      </c>
      <c r="AE226" s="1">
        <f t="shared" si="44"/>
      </c>
      <c r="AF226" s="1">
        <f t="shared" si="45"/>
      </c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</row>
    <row r="227" spans="2:53" ht="13.5" customHeight="1">
      <c r="B227" s="34">
        <f t="shared" si="46"/>
        <v>218</v>
      </c>
      <c r="C227" s="36" t="s">
        <v>504</v>
      </c>
      <c r="D227" s="36" t="s">
        <v>505</v>
      </c>
      <c r="E227" s="36" t="s">
        <v>43</v>
      </c>
      <c r="F227" s="32">
        <v>71</v>
      </c>
      <c r="G227" s="27">
        <v>20</v>
      </c>
      <c r="H227" s="27">
        <v>20</v>
      </c>
      <c r="I227" s="27">
        <v>20</v>
      </c>
      <c r="J227" s="27">
        <v>0</v>
      </c>
      <c r="K227" s="27">
        <v>0</v>
      </c>
      <c r="L227" s="27">
        <v>1</v>
      </c>
      <c r="M227" s="28">
        <f t="shared" si="38"/>
        <v>61</v>
      </c>
      <c r="N227" s="29">
        <v>26</v>
      </c>
      <c r="O227" s="27">
        <v>0</v>
      </c>
      <c r="P227" s="30">
        <v>10</v>
      </c>
      <c r="Q227" s="30">
        <v>20</v>
      </c>
      <c r="R227" s="30">
        <v>0</v>
      </c>
      <c r="S227" s="30">
        <v>0</v>
      </c>
      <c r="T227" s="30">
        <v>0</v>
      </c>
      <c r="U227" s="28">
        <f t="shared" si="39"/>
        <v>30</v>
      </c>
      <c r="V227" s="31">
        <f t="shared" si="40"/>
        <v>91</v>
      </c>
      <c r="X227"/>
      <c r="Y227">
        <f t="shared" si="41"/>
        <v>3</v>
      </c>
      <c r="Z227">
        <f t="shared" si="47"/>
        <v>313</v>
      </c>
      <c r="AA227">
        <f t="shared" si="48"/>
        <v>313</v>
      </c>
      <c r="AB227">
        <f t="shared" si="49"/>
        <v>313</v>
      </c>
      <c r="AC227">
        <f t="shared" si="42"/>
      </c>
      <c r="AD227" s="40">
        <f t="shared" si="43"/>
      </c>
      <c r="AE227" s="1">
        <f t="shared" si="44"/>
      </c>
      <c r="AF227" s="1">
        <f t="shared" si="45"/>
      </c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</row>
    <row r="228" spans="2:53" ht="13.5" customHeight="1">
      <c r="B228" s="34">
        <f t="shared" si="46"/>
        <v>219</v>
      </c>
      <c r="C228" s="36" t="s">
        <v>501</v>
      </c>
      <c r="D228" s="36" t="s">
        <v>502</v>
      </c>
      <c r="E228" s="36" t="s">
        <v>43</v>
      </c>
      <c r="F228" s="32">
        <v>177</v>
      </c>
      <c r="G228" s="27">
        <v>20</v>
      </c>
      <c r="H228" s="27">
        <v>13</v>
      </c>
      <c r="I228" s="27">
        <v>8</v>
      </c>
      <c r="J228" s="27">
        <v>3</v>
      </c>
      <c r="K228" s="27"/>
      <c r="L228" s="27"/>
      <c r="M228" s="28">
        <f t="shared" si="38"/>
        <v>44</v>
      </c>
      <c r="N228" s="29">
        <v>233</v>
      </c>
      <c r="O228" s="27">
        <v>0</v>
      </c>
      <c r="P228" s="30">
        <v>20</v>
      </c>
      <c r="Q228" s="30">
        <v>20</v>
      </c>
      <c r="R228" s="30">
        <v>0</v>
      </c>
      <c r="S228" s="30"/>
      <c r="T228" s="30"/>
      <c r="U228" s="28">
        <f t="shared" si="39"/>
        <v>40</v>
      </c>
      <c r="V228" s="31">
        <f t="shared" si="40"/>
        <v>84</v>
      </c>
      <c r="X228"/>
      <c r="Y228">
        <f t="shared" si="41"/>
        <v>4</v>
      </c>
      <c r="Z228">
        <f t="shared" si="47"/>
        <v>397</v>
      </c>
      <c r="AA228">
        <f t="shared" si="48"/>
        <v>313</v>
      </c>
      <c r="AB228">
        <f t="shared" si="49"/>
        <v>397</v>
      </c>
      <c r="AC228">
        <f t="shared" si="42"/>
      </c>
      <c r="AD228" s="40">
        <f t="shared" si="43"/>
      </c>
      <c r="AE228" s="1">
        <f t="shared" si="44"/>
      </c>
      <c r="AF228" s="1">
        <f t="shared" si="45"/>
      </c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</row>
    <row r="229" spans="2:53" ht="13.5" customHeight="1">
      <c r="B229" s="34">
        <f t="shared" si="46"/>
        <v>220</v>
      </c>
      <c r="C229" s="36" t="s">
        <v>497</v>
      </c>
      <c r="D229" s="36" t="s">
        <v>498</v>
      </c>
      <c r="E229" s="36" t="s">
        <v>43</v>
      </c>
      <c r="F229" s="32">
        <v>33</v>
      </c>
      <c r="G229" s="27">
        <v>20</v>
      </c>
      <c r="H229" s="27">
        <v>18</v>
      </c>
      <c r="I229" s="27"/>
      <c r="J229" s="27"/>
      <c r="K229" s="27"/>
      <c r="L229" s="27"/>
      <c r="M229" s="28">
        <f t="shared" si="38"/>
        <v>38</v>
      </c>
      <c r="N229" s="29">
        <v>30</v>
      </c>
      <c r="O229" s="27"/>
      <c r="P229" s="30">
        <v>20</v>
      </c>
      <c r="Q229" s="30">
        <v>19</v>
      </c>
      <c r="R229" s="30"/>
      <c r="S229" s="30"/>
      <c r="T229" s="30"/>
      <c r="U229" s="28">
        <f t="shared" si="39"/>
        <v>39</v>
      </c>
      <c r="V229" s="31">
        <f t="shared" si="40"/>
        <v>77</v>
      </c>
      <c r="X229"/>
      <c r="Y229">
        <f t="shared" si="41"/>
        <v>5</v>
      </c>
      <c r="Z229">
        <f t="shared" si="47"/>
        <v>474</v>
      </c>
      <c r="AA229">
        <f t="shared" si="48"/>
        <v>313</v>
      </c>
      <c r="AB229">
        <f t="shared" si="49"/>
        <v>397</v>
      </c>
      <c r="AC229">
        <f t="shared" si="42"/>
      </c>
      <c r="AD229" s="40">
        <f t="shared" si="43"/>
      </c>
      <c r="AE229" s="1">
        <f t="shared" si="44"/>
      </c>
      <c r="AF229" s="1">
        <f t="shared" si="45"/>
      </c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</row>
    <row r="230" spans="2:53" ht="13.5" customHeight="1">
      <c r="B230" s="34">
        <f t="shared" si="46"/>
        <v>221</v>
      </c>
      <c r="C230" s="36" t="s">
        <v>499</v>
      </c>
      <c r="D230" s="36" t="s">
        <v>500</v>
      </c>
      <c r="E230" s="36" t="s">
        <v>43</v>
      </c>
      <c r="F230" s="32">
        <v>190</v>
      </c>
      <c r="G230" s="27">
        <v>20</v>
      </c>
      <c r="H230" s="27">
        <v>1</v>
      </c>
      <c r="I230" s="27">
        <v>0</v>
      </c>
      <c r="J230" s="13"/>
      <c r="K230" s="27"/>
      <c r="L230" s="27"/>
      <c r="M230" s="28">
        <f t="shared" si="38"/>
        <v>21</v>
      </c>
      <c r="N230" s="29">
        <v>206</v>
      </c>
      <c r="O230" s="27">
        <v>20</v>
      </c>
      <c r="P230" s="30"/>
      <c r="Q230" s="30">
        <v>20</v>
      </c>
      <c r="R230" s="30">
        <v>0</v>
      </c>
      <c r="S230" s="30"/>
      <c r="T230" s="30"/>
      <c r="U230" s="28">
        <f t="shared" si="39"/>
        <v>40</v>
      </c>
      <c r="V230" s="31">
        <f t="shared" si="40"/>
        <v>61</v>
      </c>
      <c r="X230"/>
      <c r="Y230">
        <f t="shared" si="41"/>
        <v>6</v>
      </c>
      <c r="Z230">
        <f t="shared" si="47"/>
        <v>535</v>
      </c>
      <c r="AA230">
        <f t="shared" si="48"/>
        <v>313</v>
      </c>
      <c r="AB230">
        <f t="shared" si="49"/>
        <v>397</v>
      </c>
      <c r="AC230">
        <f t="shared" si="42"/>
      </c>
      <c r="AD230" s="40">
        <f t="shared" si="43"/>
      </c>
      <c r="AE230" s="1">
        <f t="shared" si="44"/>
      </c>
      <c r="AF230" s="1">
        <f t="shared" si="45"/>
      </c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</row>
    <row r="231" spans="2:53" ht="13.5" customHeight="1">
      <c r="B231" s="34">
        <f t="shared" si="46"/>
        <v>222</v>
      </c>
      <c r="C231" s="36" t="s">
        <v>506</v>
      </c>
      <c r="D231" s="36" t="s">
        <v>507</v>
      </c>
      <c r="E231" s="36" t="s">
        <v>43</v>
      </c>
      <c r="F231" s="32">
        <v>178</v>
      </c>
      <c r="G231" s="27">
        <v>20</v>
      </c>
      <c r="H231" s="27">
        <v>0</v>
      </c>
      <c r="I231" s="27"/>
      <c r="J231" s="27"/>
      <c r="K231" s="27">
        <v>0</v>
      </c>
      <c r="L231" s="27"/>
      <c r="M231" s="28">
        <f t="shared" si="38"/>
        <v>20</v>
      </c>
      <c r="N231" s="29">
        <v>232</v>
      </c>
      <c r="O231" s="27">
        <v>20</v>
      </c>
      <c r="P231" s="30"/>
      <c r="Q231" s="30">
        <v>20</v>
      </c>
      <c r="R231" s="30"/>
      <c r="S231" s="30"/>
      <c r="T231" s="30">
        <v>0</v>
      </c>
      <c r="U231" s="28">
        <f t="shared" si="39"/>
        <v>40</v>
      </c>
      <c r="V231" s="31">
        <f t="shared" si="40"/>
        <v>60</v>
      </c>
      <c r="X231"/>
      <c r="Y231">
        <f t="shared" si="41"/>
        <v>7</v>
      </c>
      <c r="Z231">
        <f t="shared" si="47"/>
        <v>595</v>
      </c>
      <c r="AA231">
        <f t="shared" si="48"/>
        <v>313</v>
      </c>
      <c r="AB231">
        <f t="shared" si="49"/>
        <v>397</v>
      </c>
      <c r="AC231">
        <f t="shared" si="42"/>
        <v>85</v>
      </c>
      <c r="AD231" s="40" t="str">
        <f t="shared" si="43"/>
        <v>University of Zagreb</v>
      </c>
      <c r="AE231" s="1">
        <f t="shared" si="44"/>
        <v>398</v>
      </c>
      <c r="AF231" s="1">
        <f t="shared" si="45"/>
        <v>397</v>
      </c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</row>
    <row r="232" spans="2:53" ht="13.5" customHeight="1">
      <c r="B232" s="34">
        <f t="shared" si="46"/>
        <v>223</v>
      </c>
      <c r="C232" s="36" t="s">
        <v>74</v>
      </c>
      <c r="D232" s="36" t="s">
        <v>369</v>
      </c>
      <c r="E232" s="36" t="s">
        <v>510</v>
      </c>
      <c r="F232" s="32">
        <v>67</v>
      </c>
      <c r="G232" s="27">
        <v>20</v>
      </c>
      <c r="H232" s="27">
        <v>20</v>
      </c>
      <c r="I232" s="27">
        <v>20</v>
      </c>
      <c r="J232" s="27">
        <v>20</v>
      </c>
      <c r="K232" s="27">
        <v>1</v>
      </c>
      <c r="L232" s="27">
        <v>0</v>
      </c>
      <c r="M232" s="28">
        <f t="shared" si="38"/>
        <v>81</v>
      </c>
      <c r="N232" s="29">
        <v>55</v>
      </c>
      <c r="O232" s="27">
        <v>0</v>
      </c>
      <c r="P232" s="30">
        <v>20</v>
      </c>
      <c r="Q232" s="30">
        <v>20</v>
      </c>
      <c r="R232" s="30">
        <v>0</v>
      </c>
      <c r="S232" s="30">
        <v>0</v>
      </c>
      <c r="T232" s="30">
        <v>0</v>
      </c>
      <c r="U232" s="28">
        <f t="shared" si="39"/>
        <v>40</v>
      </c>
      <c r="V232" s="31">
        <f t="shared" si="40"/>
        <v>121</v>
      </c>
      <c r="X232"/>
      <c r="Y232">
        <f t="shared" si="41"/>
        <v>1</v>
      </c>
      <c r="Z232">
        <f t="shared" si="47"/>
        <v>121</v>
      </c>
      <c r="AA232">
        <f t="shared" si="48"/>
        <v>121</v>
      </c>
      <c r="AB232">
        <f t="shared" si="49"/>
        <v>121</v>
      </c>
      <c r="AC232">
        <f t="shared" si="42"/>
      </c>
      <c r="AD232" s="40">
        <f t="shared" si="43"/>
      </c>
      <c r="AE232" s="1">
        <f t="shared" si="44"/>
      </c>
      <c r="AF232" s="1">
        <f t="shared" si="45"/>
      </c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</row>
    <row r="233" spans="2:53" ht="13.5" customHeight="1">
      <c r="B233" s="34">
        <f t="shared" si="46"/>
        <v>224</v>
      </c>
      <c r="C233" s="36" t="s">
        <v>509</v>
      </c>
      <c r="D233" s="36" t="s">
        <v>560</v>
      </c>
      <c r="E233" s="36" t="s">
        <v>510</v>
      </c>
      <c r="F233" s="32">
        <v>206</v>
      </c>
      <c r="G233" s="27">
        <v>15</v>
      </c>
      <c r="H233" s="27">
        <v>17</v>
      </c>
      <c r="I233" s="27">
        <v>5</v>
      </c>
      <c r="J233" s="27"/>
      <c r="K233" s="27">
        <v>1</v>
      </c>
      <c r="L233" s="27"/>
      <c r="M233" s="28">
        <f t="shared" si="38"/>
        <v>38</v>
      </c>
      <c r="N233" s="29">
        <v>227</v>
      </c>
      <c r="O233" s="27">
        <v>0</v>
      </c>
      <c r="P233" s="30">
        <v>7</v>
      </c>
      <c r="Q233" s="30">
        <v>20</v>
      </c>
      <c r="R233" s="30">
        <v>20</v>
      </c>
      <c r="S233" s="30">
        <v>0</v>
      </c>
      <c r="T233" s="30">
        <v>0</v>
      </c>
      <c r="U233" s="28">
        <f t="shared" si="39"/>
        <v>47</v>
      </c>
      <c r="V233" s="31">
        <f t="shared" si="40"/>
        <v>85</v>
      </c>
      <c r="X233"/>
      <c r="Y233">
        <f t="shared" si="41"/>
        <v>2</v>
      </c>
      <c r="Z233">
        <f t="shared" si="47"/>
        <v>206</v>
      </c>
      <c r="AA233">
        <f t="shared" si="48"/>
        <v>206</v>
      </c>
      <c r="AB233">
        <f t="shared" si="49"/>
        <v>206</v>
      </c>
      <c r="AC233">
        <f t="shared" si="42"/>
      </c>
      <c r="AD233" s="40">
        <f t="shared" si="43"/>
      </c>
      <c r="AE233" s="1">
        <f t="shared" si="44"/>
      </c>
      <c r="AF233" s="1">
        <f t="shared" si="45"/>
      </c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</row>
    <row r="234" spans="2:53" ht="13.5" customHeight="1">
      <c r="B234" s="34">
        <f t="shared" si="46"/>
        <v>225</v>
      </c>
      <c r="C234" s="36" t="s">
        <v>511</v>
      </c>
      <c r="D234" s="36" t="s">
        <v>84</v>
      </c>
      <c r="E234" s="36" t="s">
        <v>510</v>
      </c>
      <c r="F234" s="32">
        <v>30</v>
      </c>
      <c r="G234" s="27">
        <v>20</v>
      </c>
      <c r="H234" s="27">
        <v>20</v>
      </c>
      <c r="I234" s="27">
        <v>0</v>
      </c>
      <c r="J234" s="27"/>
      <c r="K234" s="27">
        <v>0</v>
      </c>
      <c r="L234" s="27">
        <v>0</v>
      </c>
      <c r="M234" s="28">
        <f t="shared" si="38"/>
        <v>40</v>
      </c>
      <c r="N234" s="29">
        <v>32</v>
      </c>
      <c r="O234" s="27">
        <v>0</v>
      </c>
      <c r="P234" s="30">
        <v>20</v>
      </c>
      <c r="Q234" s="30">
        <v>20</v>
      </c>
      <c r="R234" s="30">
        <v>0</v>
      </c>
      <c r="S234" s="30">
        <v>0</v>
      </c>
      <c r="T234" s="30"/>
      <c r="U234" s="28">
        <f t="shared" si="39"/>
        <v>40</v>
      </c>
      <c r="V234" s="31">
        <f t="shared" si="40"/>
        <v>80</v>
      </c>
      <c r="X234"/>
      <c r="Y234">
        <f t="shared" si="41"/>
        <v>3</v>
      </c>
      <c r="Z234">
        <f t="shared" si="47"/>
        <v>286</v>
      </c>
      <c r="AA234">
        <f t="shared" si="48"/>
        <v>286</v>
      </c>
      <c r="AB234">
        <f t="shared" si="49"/>
        <v>286</v>
      </c>
      <c r="AC234">
        <f t="shared" si="42"/>
        <v>95.33333333333333</v>
      </c>
      <c r="AD234" s="40" t="str">
        <f t="shared" si="43"/>
        <v>University Politehnica Bucharest</v>
      </c>
      <c r="AE234" s="1">
        <f t="shared" si="44"/>
        <v>381.3333333333333</v>
      </c>
      <c r="AF234" s="1">
        <f t="shared" si="45"/>
        <v>286</v>
      </c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</row>
    <row r="235" spans="2:53" ht="13.5" customHeight="1">
      <c r="B235" s="34">
        <f t="shared" si="46"/>
        <v>226</v>
      </c>
      <c r="C235" s="37" t="s">
        <v>516</v>
      </c>
      <c r="D235" s="37" t="s">
        <v>539</v>
      </c>
      <c r="E235" s="36" t="s">
        <v>513</v>
      </c>
      <c r="F235" s="32">
        <v>78</v>
      </c>
      <c r="G235" s="27">
        <v>20</v>
      </c>
      <c r="H235" s="27">
        <v>20</v>
      </c>
      <c r="I235" s="27">
        <v>8</v>
      </c>
      <c r="J235" s="27">
        <v>3</v>
      </c>
      <c r="K235" s="27">
        <v>1</v>
      </c>
      <c r="L235" s="27">
        <v>1</v>
      </c>
      <c r="M235" s="28">
        <f t="shared" si="38"/>
        <v>53</v>
      </c>
      <c r="N235" s="29">
        <v>67</v>
      </c>
      <c r="O235" s="27">
        <v>20</v>
      </c>
      <c r="P235" s="30">
        <v>0</v>
      </c>
      <c r="Q235" s="30">
        <v>0</v>
      </c>
      <c r="R235" s="30">
        <v>3</v>
      </c>
      <c r="S235" s="30">
        <v>0</v>
      </c>
      <c r="T235" s="30">
        <v>0</v>
      </c>
      <c r="U235" s="28">
        <f t="shared" si="39"/>
        <v>23</v>
      </c>
      <c r="V235" s="31">
        <f t="shared" si="40"/>
        <v>76</v>
      </c>
      <c r="X235"/>
      <c r="Y235">
        <f t="shared" si="41"/>
        <v>1</v>
      </c>
      <c r="Z235">
        <f t="shared" si="47"/>
        <v>76</v>
      </c>
      <c r="AA235">
        <f t="shared" si="48"/>
        <v>76</v>
      </c>
      <c r="AB235">
        <f t="shared" si="49"/>
        <v>76</v>
      </c>
      <c r="AC235">
        <f t="shared" si="42"/>
      </c>
      <c r="AD235" s="40">
        <f t="shared" si="43"/>
      </c>
      <c r="AE235" s="1">
        <f t="shared" si="44"/>
      </c>
      <c r="AF235" s="1">
        <f t="shared" si="45"/>
      </c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</row>
    <row r="236" spans="2:53" ht="13.5" customHeight="1">
      <c r="B236" s="34">
        <f t="shared" si="46"/>
        <v>227</v>
      </c>
      <c r="C236" s="37" t="s">
        <v>512</v>
      </c>
      <c r="D236" s="37" t="s">
        <v>573</v>
      </c>
      <c r="E236" s="36" t="s">
        <v>513</v>
      </c>
      <c r="F236" s="32">
        <v>60</v>
      </c>
      <c r="G236" s="27">
        <v>20</v>
      </c>
      <c r="H236" s="27">
        <v>11</v>
      </c>
      <c r="I236" s="27">
        <v>8</v>
      </c>
      <c r="J236" s="27"/>
      <c r="K236" s="27">
        <v>0</v>
      </c>
      <c r="L236" s="27"/>
      <c r="M236" s="28">
        <f t="shared" si="38"/>
        <v>39</v>
      </c>
      <c r="N236" s="29">
        <v>42</v>
      </c>
      <c r="O236" s="27">
        <v>0</v>
      </c>
      <c r="P236" s="30">
        <v>7</v>
      </c>
      <c r="Q236" s="30">
        <v>0</v>
      </c>
      <c r="R236" s="30">
        <v>0</v>
      </c>
      <c r="S236" s="30">
        <v>0</v>
      </c>
      <c r="T236" s="30"/>
      <c r="U236" s="28">
        <f t="shared" si="39"/>
        <v>7</v>
      </c>
      <c r="V236" s="31">
        <f t="shared" si="40"/>
        <v>46</v>
      </c>
      <c r="X236"/>
      <c r="Y236">
        <f t="shared" si="41"/>
        <v>2</v>
      </c>
      <c r="Z236">
        <f t="shared" si="47"/>
        <v>122</v>
      </c>
      <c r="AA236">
        <f t="shared" si="48"/>
        <v>122</v>
      </c>
      <c r="AB236">
        <f t="shared" si="49"/>
        <v>122</v>
      </c>
      <c r="AC236">
        <f t="shared" si="42"/>
      </c>
      <c r="AD236" s="40">
        <f t="shared" si="43"/>
      </c>
      <c r="AE236" s="1">
        <f t="shared" si="44"/>
      </c>
      <c r="AF236" s="1">
        <f t="shared" si="45"/>
      </c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</row>
    <row r="237" spans="2:53" ht="13.5" customHeight="1">
      <c r="B237" s="34">
        <f t="shared" si="46"/>
        <v>228</v>
      </c>
      <c r="C237" s="37" t="s">
        <v>517</v>
      </c>
      <c r="D237" s="37" t="s">
        <v>518</v>
      </c>
      <c r="E237" s="36" t="s">
        <v>513</v>
      </c>
      <c r="F237" s="32">
        <v>235</v>
      </c>
      <c r="G237" s="27">
        <v>20</v>
      </c>
      <c r="H237" s="27">
        <v>3</v>
      </c>
      <c r="I237" s="27">
        <v>0</v>
      </c>
      <c r="J237" s="27">
        <v>2</v>
      </c>
      <c r="K237" s="27">
        <v>0</v>
      </c>
      <c r="L237" s="27"/>
      <c r="M237" s="28">
        <f t="shared" si="38"/>
        <v>25</v>
      </c>
      <c r="N237" s="29">
        <v>222</v>
      </c>
      <c r="O237" s="27"/>
      <c r="P237" s="30">
        <v>20</v>
      </c>
      <c r="Q237" s="30">
        <v>0</v>
      </c>
      <c r="R237" s="30">
        <v>0</v>
      </c>
      <c r="S237" s="30"/>
      <c r="T237" s="30"/>
      <c r="U237" s="28">
        <f t="shared" si="39"/>
        <v>20</v>
      </c>
      <c r="V237" s="31">
        <f t="shared" si="40"/>
        <v>45</v>
      </c>
      <c r="X237"/>
      <c r="Y237">
        <f t="shared" si="41"/>
        <v>3</v>
      </c>
      <c r="Z237">
        <f t="shared" si="47"/>
        <v>167</v>
      </c>
      <c r="AA237">
        <f t="shared" si="48"/>
        <v>167</v>
      </c>
      <c r="AB237">
        <f t="shared" si="49"/>
        <v>167</v>
      </c>
      <c r="AC237">
        <f t="shared" si="42"/>
      </c>
      <c r="AD237" s="40">
        <f t="shared" si="43"/>
      </c>
      <c r="AE237" s="1">
        <f t="shared" si="44"/>
      </c>
      <c r="AF237" s="1">
        <f t="shared" si="45"/>
      </c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</row>
    <row r="238" spans="2:53" ht="13.5" customHeight="1">
      <c r="B238" s="34">
        <f t="shared" si="46"/>
        <v>229</v>
      </c>
      <c r="C238" s="37" t="s">
        <v>514</v>
      </c>
      <c r="D238" s="37" t="s">
        <v>515</v>
      </c>
      <c r="E238" s="36" t="s">
        <v>513</v>
      </c>
      <c r="F238" s="32">
        <v>101</v>
      </c>
      <c r="G238" s="27">
        <v>20</v>
      </c>
      <c r="H238" s="27">
        <v>0</v>
      </c>
      <c r="I238" s="27"/>
      <c r="J238" s="27">
        <v>0</v>
      </c>
      <c r="K238" s="27">
        <v>0</v>
      </c>
      <c r="L238" s="27">
        <v>0</v>
      </c>
      <c r="M238" s="28">
        <f t="shared" si="38"/>
        <v>20</v>
      </c>
      <c r="N238" s="29">
        <v>197</v>
      </c>
      <c r="O238" s="27">
        <v>0</v>
      </c>
      <c r="P238" s="30"/>
      <c r="Q238" s="30">
        <v>0</v>
      </c>
      <c r="R238" s="30">
        <v>0</v>
      </c>
      <c r="S238" s="30"/>
      <c r="T238" s="30"/>
      <c r="U238" s="28">
        <f t="shared" si="39"/>
        <v>0</v>
      </c>
      <c r="V238" s="31">
        <f t="shared" si="40"/>
        <v>20</v>
      </c>
      <c r="X238"/>
      <c r="Y238">
        <f t="shared" si="41"/>
        <v>4</v>
      </c>
      <c r="Z238">
        <f t="shared" si="47"/>
        <v>187</v>
      </c>
      <c r="AA238">
        <f t="shared" si="48"/>
        <v>167</v>
      </c>
      <c r="AB238">
        <f t="shared" si="49"/>
        <v>187</v>
      </c>
      <c r="AC238">
        <f t="shared" si="42"/>
        <v>46.75</v>
      </c>
      <c r="AD238" s="40" t="str">
        <f t="shared" si="43"/>
        <v>Univesrity of Tehran</v>
      </c>
      <c r="AE238" s="1">
        <f t="shared" si="44"/>
        <v>213.75</v>
      </c>
      <c r="AF238" s="1">
        <f t="shared" si="45"/>
        <v>187</v>
      </c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</row>
    <row r="239" spans="2:53" ht="13.5" customHeight="1">
      <c r="B239" s="34">
        <f t="shared" si="46"/>
        <v>230</v>
      </c>
      <c r="C239" s="36" t="s">
        <v>102</v>
      </c>
      <c r="D239" s="36" t="s">
        <v>103</v>
      </c>
      <c r="E239" s="36" t="s">
        <v>64</v>
      </c>
      <c r="F239" s="32">
        <v>90</v>
      </c>
      <c r="G239" s="27">
        <v>20</v>
      </c>
      <c r="H239" s="27">
        <v>20</v>
      </c>
      <c r="I239" s="27">
        <v>10</v>
      </c>
      <c r="J239" s="27">
        <v>2</v>
      </c>
      <c r="K239" s="27"/>
      <c r="L239" s="27">
        <v>0</v>
      </c>
      <c r="M239" s="28">
        <f t="shared" si="38"/>
        <v>52</v>
      </c>
      <c r="N239" s="29">
        <v>189</v>
      </c>
      <c r="O239" s="27">
        <v>20</v>
      </c>
      <c r="P239" s="30">
        <v>20</v>
      </c>
      <c r="Q239" s="30">
        <v>20</v>
      </c>
      <c r="R239" s="30">
        <v>18</v>
      </c>
      <c r="S239" s="3">
        <v>0</v>
      </c>
      <c r="T239" s="30"/>
      <c r="U239" s="28">
        <f t="shared" si="39"/>
        <v>78</v>
      </c>
      <c r="V239" s="31">
        <f t="shared" si="40"/>
        <v>130</v>
      </c>
      <c r="X239"/>
      <c r="Y239">
        <f t="shared" si="41"/>
        <v>1</v>
      </c>
      <c r="Z239">
        <f t="shared" si="47"/>
        <v>130</v>
      </c>
      <c r="AA239">
        <f t="shared" si="48"/>
        <v>130</v>
      </c>
      <c r="AB239">
        <f t="shared" si="49"/>
        <v>130</v>
      </c>
      <c r="AC239">
        <f t="shared" si="42"/>
      </c>
      <c r="AD239" s="40">
        <f t="shared" si="43"/>
      </c>
      <c r="AE239" s="1">
        <f t="shared" si="44"/>
      </c>
      <c r="AF239" s="1">
        <f t="shared" si="45"/>
      </c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</row>
    <row r="240" spans="2:53" ht="13.5" customHeight="1">
      <c r="B240" s="34">
        <f t="shared" si="46"/>
        <v>231</v>
      </c>
      <c r="C240" s="36" t="s">
        <v>65</v>
      </c>
      <c r="D240" s="36" t="s">
        <v>66</v>
      </c>
      <c r="E240" s="36" t="s">
        <v>64</v>
      </c>
      <c r="F240" s="32">
        <v>45</v>
      </c>
      <c r="G240" s="27">
        <v>20</v>
      </c>
      <c r="H240" s="27">
        <v>20</v>
      </c>
      <c r="I240" s="27">
        <v>4</v>
      </c>
      <c r="J240" s="27">
        <v>0</v>
      </c>
      <c r="K240" s="27">
        <v>0</v>
      </c>
      <c r="L240" s="27">
        <v>1</v>
      </c>
      <c r="M240" s="28">
        <f t="shared" si="38"/>
        <v>45</v>
      </c>
      <c r="N240" s="29">
        <v>9</v>
      </c>
      <c r="O240" s="27">
        <v>20</v>
      </c>
      <c r="P240" s="30">
        <v>20</v>
      </c>
      <c r="Q240" s="30">
        <v>0</v>
      </c>
      <c r="R240" s="30">
        <v>10</v>
      </c>
      <c r="S240" s="30">
        <v>0</v>
      </c>
      <c r="T240" s="30">
        <v>0</v>
      </c>
      <c r="U240" s="28">
        <f t="shared" si="39"/>
        <v>50</v>
      </c>
      <c r="V240" s="31">
        <f t="shared" si="40"/>
        <v>95</v>
      </c>
      <c r="X240"/>
      <c r="Y240">
        <f t="shared" si="41"/>
        <v>2</v>
      </c>
      <c r="Z240">
        <f t="shared" si="47"/>
        <v>225</v>
      </c>
      <c r="AA240">
        <f t="shared" si="48"/>
        <v>225</v>
      </c>
      <c r="AB240">
        <f t="shared" si="49"/>
        <v>225</v>
      </c>
      <c r="AC240">
        <f t="shared" si="42"/>
      </c>
      <c r="AD240" s="40">
        <f t="shared" si="43"/>
      </c>
      <c r="AE240" s="1">
        <f t="shared" si="44"/>
      </c>
      <c r="AF240" s="1">
        <f t="shared" si="45"/>
      </c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</row>
    <row r="241" spans="2:53" ht="13.5" customHeight="1">
      <c r="B241" s="34">
        <f t="shared" si="46"/>
        <v>232</v>
      </c>
      <c r="C241" s="36" t="s">
        <v>62</v>
      </c>
      <c r="D241" s="36" t="s">
        <v>63</v>
      </c>
      <c r="E241" s="36" t="s">
        <v>64</v>
      </c>
      <c r="F241" s="32">
        <v>73</v>
      </c>
      <c r="G241" s="27">
        <v>20</v>
      </c>
      <c r="H241" s="27">
        <v>17</v>
      </c>
      <c r="I241" s="27">
        <v>12</v>
      </c>
      <c r="J241" s="27">
        <v>0</v>
      </c>
      <c r="K241" s="27">
        <v>0</v>
      </c>
      <c r="L241" s="27">
        <v>0</v>
      </c>
      <c r="M241" s="28">
        <f t="shared" si="38"/>
        <v>49</v>
      </c>
      <c r="N241" s="29">
        <v>15</v>
      </c>
      <c r="O241" s="27">
        <v>20</v>
      </c>
      <c r="P241" s="30">
        <v>20</v>
      </c>
      <c r="Q241" s="30">
        <v>0</v>
      </c>
      <c r="R241" s="30">
        <v>0</v>
      </c>
      <c r="S241" s="30">
        <v>0</v>
      </c>
      <c r="T241" s="30">
        <v>0</v>
      </c>
      <c r="U241" s="28">
        <f t="shared" si="39"/>
        <v>40</v>
      </c>
      <c r="V241" s="31">
        <f t="shared" si="40"/>
        <v>89</v>
      </c>
      <c r="X241"/>
      <c r="Y241">
        <f t="shared" si="41"/>
        <v>3</v>
      </c>
      <c r="Z241">
        <f t="shared" si="47"/>
        <v>314</v>
      </c>
      <c r="AA241">
        <f t="shared" si="48"/>
        <v>314</v>
      </c>
      <c r="AB241">
        <f t="shared" si="49"/>
        <v>314</v>
      </c>
      <c r="AC241">
        <f t="shared" si="42"/>
      </c>
      <c r="AD241" s="40">
        <f t="shared" si="43"/>
      </c>
      <c r="AE241" s="1">
        <f t="shared" si="44"/>
      </c>
      <c r="AF241" s="1">
        <f t="shared" si="45"/>
      </c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</row>
    <row r="242" spans="2:53" ht="13.5" customHeight="1">
      <c r="B242" s="34">
        <f t="shared" si="46"/>
        <v>233</v>
      </c>
      <c r="C242" s="36" t="s">
        <v>139</v>
      </c>
      <c r="D242" s="36" t="s">
        <v>146</v>
      </c>
      <c r="E242" s="36" t="s">
        <v>64</v>
      </c>
      <c r="F242" s="32">
        <v>232</v>
      </c>
      <c r="G242" s="27">
        <v>17</v>
      </c>
      <c r="H242" s="27">
        <v>20</v>
      </c>
      <c r="I242" s="27">
        <v>8</v>
      </c>
      <c r="J242" s="27"/>
      <c r="K242" s="27"/>
      <c r="L242" s="27"/>
      <c r="M242" s="28">
        <f t="shared" si="38"/>
        <v>45</v>
      </c>
      <c r="N242" s="29">
        <v>142</v>
      </c>
      <c r="O242" s="27">
        <v>0</v>
      </c>
      <c r="P242" s="30">
        <v>20</v>
      </c>
      <c r="Q242" s="30"/>
      <c r="R242" s="30"/>
      <c r="S242" s="30"/>
      <c r="T242" s="30"/>
      <c r="U242" s="28">
        <f t="shared" si="39"/>
        <v>20</v>
      </c>
      <c r="V242" s="31">
        <f t="shared" si="40"/>
        <v>65</v>
      </c>
      <c r="X242"/>
      <c r="Y242">
        <f t="shared" si="41"/>
        <v>4</v>
      </c>
      <c r="Z242">
        <f t="shared" si="47"/>
        <v>379</v>
      </c>
      <c r="AA242">
        <f t="shared" si="48"/>
        <v>314</v>
      </c>
      <c r="AB242">
        <f t="shared" si="49"/>
        <v>379</v>
      </c>
      <c r="AC242">
        <f t="shared" si="42"/>
      </c>
      <c r="AD242" s="40">
        <f t="shared" si="43"/>
      </c>
      <c r="AE242" s="1">
        <f t="shared" si="44"/>
      </c>
      <c r="AF242" s="1">
        <f t="shared" si="45"/>
      </c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</row>
    <row r="243" spans="2:53" ht="13.5" customHeight="1">
      <c r="B243" s="34">
        <f t="shared" si="46"/>
        <v>234</v>
      </c>
      <c r="C243" s="36" t="s">
        <v>519</v>
      </c>
      <c r="D243" s="36" t="s">
        <v>520</v>
      </c>
      <c r="E243" s="36" t="s">
        <v>64</v>
      </c>
      <c r="F243" s="32">
        <v>150</v>
      </c>
      <c r="G243" s="27">
        <v>5</v>
      </c>
      <c r="H243" s="27"/>
      <c r="I243" s="27"/>
      <c r="J243" s="27">
        <v>0</v>
      </c>
      <c r="K243" s="27">
        <v>0</v>
      </c>
      <c r="L243" s="27">
        <v>1</v>
      </c>
      <c r="M243" s="28">
        <f t="shared" si="38"/>
        <v>6</v>
      </c>
      <c r="N243" s="29">
        <v>169</v>
      </c>
      <c r="O243" s="27">
        <v>0</v>
      </c>
      <c r="P243" s="30"/>
      <c r="Q243" s="30">
        <v>0</v>
      </c>
      <c r="R243" s="30"/>
      <c r="S243" s="30"/>
      <c r="T243" s="30"/>
      <c r="U243" s="28">
        <f t="shared" si="39"/>
        <v>0</v>
      </c>
      <c r="V243" s="31">
        <f t="shared" si="40"/>
        <v>6</v>
      </c>
      <c r="X243"/>
      <c r="Y243">
        <f t="shared" si="41"/>
        <v>5</v>
      </c>
      <c r="Z243">
        <f t="shared" si="47"/>
        <v>385</v>
      </c>
      <c r="AA243">
        <f t="shared" si="48"/>
        <v>314</v>
      </c>
      <c r="AB243">
        <f t="shared" si="49"/>
        <v>379</v>
      </c>
      <c r="AC243">
        <f t="shared" si="42"/>
        <v>77</v>
      </c>
      <c r="AD243" s="40" t="str">
        <f t="shared" si="43"/>
        <v>Utrecht University</v>
      </c>
      <c r="AE243" s="1">
        <f t="shared" si="44"/>
        <v>391</v>
      </c>
      <c r="AF243" s="1">
        <f t="shared" si="45"/>
        <v>379</v>
      </c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</row>
    <row r="244" spans="2:53" ht="13.5" customHeight="1">
      <c r="B244" s="34">
        <f t="shared" si="46"/>
        <v>235</v>
      </c>
      <c r="C244" s="36" t="s">
        <v>521</v>
      </c>
      <c r="D244" s="36" t="s">
        <v>522</v>
      </c>
      <c r="E244" s="36" t="s">
        <v>523</v>
      </c>
      <c r="F244" s="32">
        <v>105</v>
      </c>
      <c r="G244" s="27">
        <v>19</v>
      </c>
      <c r="H244" s="27">
        <v>1</v>
      </c>
      <c r="I244" s="27"/>
      <c r="J244" s="27"/>
      <c r="K244" s="27"/>
      <c r="L244" s="27"/>
      <c r="M244" s="28">
        <f t="shared" si="38"/>
        <v>20</v>
      </c>
      <c r="N244" s="29">
        <v>198</v>
      </c>
      <c r="O244" s="27">
        <v>0</v>
      </c>
      <c r="P244" s="30">
        <v>1</v>
      </c>
      <c r="Q244" s="30"/>
      <c r="R244" s="30"/>
      <c r="S244" s="30"/>
      <c r="T244" s="30"/>
      <c r="U244" s="28">
        <f t="shared" si="39"/>
        <v>1</v>
      </c>
      <c r="V244" s="31">
        <f t="shared" si="40"/>
        <v>21</v>
      </c>
      <c r="X244"/>
      <c r="Y244">
        <f t="shared" si="41"/>
        <v>1</v>
      </c>
      <c r="Z244">
        <f t="shared" si="47"/>
        <v>21</v>
      </c>
      <c r="AA244">
        <f t="shared" si="48"/>
        <v>21</v>
      </c>
      <c r="AB244">
        <f t="shared" si="49"/>
        <v>21</v>
      </c>
      <c r="AC244">
        <f t="shared" si="42"/>
        <v>21</v>
      </c>
      <c r="AD244" s="40" t="str">
        <f t="shared" si="43"/>
        <v>VTU "Todor Kablehkov"</v>
      </c>
      <c r="AE244" s="1">
        <f t="shared" si="44"/>
        <v>42</v>
      </c>
      <c r="AF244" s="1">
        <f t="shared" si="45"/>
        <v>21</v>
      </c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</row>
    <row r="245" spans="2:53" ht="13.5" customHeight="1">
      <c r="B245" s="34">
        <f t="shared" si="46"/>
        <v>236</v>
      </c>
      <c r="C245" s="36" t="s">
        <v>524</v>
      </c>
      <c r="D245" s="36" t="s">
        <v>525</v>
      </c>
      <c r="E245" s="36" t="s">
        <v>42</v>
      </c>
      <c r="F245" s="32">
        <v>212</v>
      </c>
      <c r="G245" s="27">
        <v>20</v>
      </c>
      <c r="H245" s="27">
        <v>20</v>
      </c>
      <c r="I245" s="27">
        <v>19</v>
      </c>
      <c r="J245" s="27">
        <v>18</v>
      </c>
      <c r="K245" s="27">
        <v>0</v>
      </c>
      <c r="L245" s="27">
        <v>1</v>
      </c>
      <c r="M245" s="28">
        <f t="shared" si="38"/>
        <v>78</v>
      </c>
      <c r="N245" s="29">
        <v>224</v>
      </c>
      <c r="O245" s="27">
        <v>20</v>
      </c>
      <c r="P245" s="30">
        <v>20</v>
      </c>
      <c r="Q245" s="30">
        <v>20</v>
      </c>
      <c r="R245" s="30">
        <v>20</v>
      </c>
      <c r="S245" s="30">
        <v>20</v>
      </c>
      <c r="T245" s="30">
        <v>1</v>
      </c>
      <c r="U245" s="28">
        <f t="shared" si="39"/>
        <v>101</v>
      </c>
      <c r="V245" s="31">
        <f t="shared" si="40"/>
        <v>179</v>
      </c>
      <c r="X245"/>
      <c r="Y245">
        <f t="shared" si="41"/>
        <v>1</v>
      </c>
      <c r="Z245">
        <f t="shared" si="47"/>
        <v>179</v>
      </c>
      <c r="AA245">
        <f t="shared" si="48"/>
        <v>179</v>
      </c>
      <c r="AB245">
        <f t="shared" si="49"/>
        <v>179</v>
      </c>
      <c r="AC245">
        <f t="shared" si="42"/>
      </c>
      <c r="AD245" s="40">
        <f t="shared" si="43"/>
      </c>
      <c r="AE245" s="1">
        <f t="shared" si="44"/>
      </c>
      <c r="AF245" s="1">
        <f t="shared" si="45"/>
      </c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</row>
    <row r="246" spans="2:53" ht="13.5" customHeight="1">
      <c r="B246" s="34">
        <f t="shared" si="46"/>
        <v>237</v>
      </c>
      <c r="C246" s="36" t="s">
        <v>552</v>
      </c>
      <c r="D246" s="36" t="s">
        <v>525</v>
      </c>
      <c r="E246" s="36" t="s">
        <v>42</v>
      </c>
      <c r="F246" s="32">
        <v>195</v>
      </c>
      <c r="G246" s="27">
        <v>20</v>
      </c>
      <c r="H246" s="27">
        <v>13</v>
      </c>
      <c r="I246" s="27">
        <v>14</v>
      </c>
      <c r="J246" s="27">
        <v>20</v>
      </c>
      <c r="K246" s="27">
        <v>0</v>
      </c>
      <c r="L246" s="27">
        <v>1</v>
      </c>
      <c r="M246" s="28">
        <f t="shared" si="38"/>
        <v>68</v>
      </c>
      <c r="N246" s="29">
        <v>226</v>
      </c>
      <c r="O246" s="27">
        <v>20</v>
      </c>
      <c r="P246" s="30">
        <v>20</v>
      </c>
      <c r="Q246" s="30">
        <v>20</v>
      </c>
      <c r="R246" s="30">
        <v>12</v>
      </c>
      <c r="S246" s="30">
        <v>0</v>
      </c>
      <c r="T246" s="30"/>
      <c r="U246" s="28">
        <f t="shared" si="39"/>
        <v>72</v>
      </c>
      <c r="V246" s="31">
        <f t="shared" si="40"/>
        <v>140</v>
      </c>
      <c r="X246"/>
      <c r="Y246">
        <f t="shared" si="41"/>
        <v>2</v>
      </c>
      <c r="Z246">
        <f t="shared" si="47"/>
        <v>319</v>
      </c>
      <c r="AA246">
        <f t="shared" si="48"/>
        <v>319</v>
      </c>
      <c r="AB246">
        <f t="shared" si="49"/>
        <v>319</v>
      </c>
      <c r="AC246">
        <f t="shared" si="42"/>
      </c>
      <c r="AD246" s="40">
        <f t="shared" si="43"/>
      </c>
      <c r="AE246" s="1">
        <f t="shared" si="44"/>
      </c>
      <c r="AF246" s="1">
        <f t="shared" si="45"/>
      </c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</row>
    <row r="247" spans="2:53" ht="13.5" customHeight="1">
      <c r="B247" s="34">
        <f t="shared" si="46"/>
        <v>238</v>
      </c>
      <c r="C247" s="36" t="s">
        <v>136</v>
      </c>
      <c r="D247" s="36" t="s">
        <v>166</v>
      </c>
      <c r="E247" s="36" t="s">
        <v>42</v>
      </c>
      <c r="F247" s="32">
        <v>11</v>
      </c>
      <c r="G247" s="27">
        <v>20</v>
      </c>
      <c r="H247" s="27">
        <v>20</v>
      </c>
      <c r="I247" s="27">
        <v>14</v>
      </c>
      <c r="J247" s="27">
        <v>0</v>
      </c>
      <c r="K247" s="27"/>
      <c r="L247" s="27">
        <v>10</v>
      </c>
      <c r="M247" s="28">
        <f t="shared" si="38"/>
        <v>64</v>
      </c>
      <c r="N247" s="29">
        <v>57</v>
      </c>
      <c r="O247" s="27">
        <v>20</v>
      </c>
      <c r="P247" s="30">
        <v>15</v>
      </c>
      <c r="Q247" s="30">
        <v>20</v>
      </c>
      <c r="R247" s="30">
        <v>20</v>
      </c>
      <c r="S247" s="30">
        <v>0</v>
      </c>
      <c r="T247" s="30">
        <v>0</v>
      </c>
      <c r="U247" s="28">
        <f t="shared" si="39"/>
        <v>75</v>
      </c>
      <c r="V247" s="31">
        <f t="shared" si="40"/>
        <v>139</v>
      </c>
      <c r="X247"/>
      <c r="Y247">
        <f t="shared" si="41"/>
        <v>3</v>
      </c>
      <c r="Z247">
        <f t="shared" si="47"/>
        <v>458</v>
      </c>
      <c r="AA247">
        <f t="shared" si="48"/>
        <v>458</v>
      </c>
      <c r="AB247">
        <f t="shared" si="49"/>
        <v>458</v>
      </c>
      <c r="AC247">
        <f t="shared" si="42"/>
      </c>
      <c r="AD247" s="40">
        <f t="shared" si="43"/>
      </c>
      <c r="AE247" s="1">
        <f t="shared" si="44"/>
      </c>
      <c r="AF247" s="1">
        <f t="shared" si="45"/>
      </c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</row>
    <row r="248" spans="2:53" ht="13.5" customHeight="1">
      <c r="B248" s="34">
        <f t="shared" si="46"/>
        <v>239</v>
      </c>
      <c r="C248" s="36" t="s">
        <v>67</v>
      </c>
      <c r="D248" s="36" t="s">
        <v>526</v>
      </c>
      <c r="E248" s="36" t="s">
        <v>42</v>
      </c>
      <c r="F248" s="32">
        <v>245</v>
      </c>
      <c r="G248" s="27">
        <v>20</v>
      </c>
      <c r="H248" s="27">
        <v>10</v>
      </c>
      <c r="I248" s="27">
        <v>2</v>
      </c>
      <c r="J248" s="27">
        <v>3</v>
      </c>
      <c r="K248" s="27"/>
      <c r="L248" s="27">
        <v>0</v>
      </c>
      <c r="M248" s="28">
        <f t="shared" si="38"/>
        <v>35</v>
      </c>
      <c r="N248" s="29">
        <v>141</v>
      </c>
      <c r="O248" s="27">
        <v>20</v>
      </c>
      <c r="P248" s="30">
        <v>20</v>
      </c>
      <c r="Q248" s="30">
        <v>20</v>
      </c>
      <c r="R248" s="30">
        <v>0</v>
      </c>
      <c r="S248" s="30"/>
      <c r="T248" s="30">
        <v>0</v>
      </c>
      <c r="U248" s="28">
        <f t="shared" si="39"/>
        <v>60</v>
      </c>
      <c r="V248" s="31">
        <f t="shared" si="40"/>
        <v>95</v>
      </c>
      <c r="X248"/>
      <c r="Y248">
        <f t="shared" si="41"/>
        <v>4</v>
      </c>
      <c r="Z248">
        <f t="shared" si="47"/>
        <v>553</v>
      </c>
      <c r="AA248">
        <f t="shared" si="48"/>
        <v>458</v>
      </c>
      <c r="AB248">
        <f t="shared" si="49"/>
        <v>553</v>
      </c>
      <c r="AC248">
        <f t="shared" si="42"/>
        <v>138.25</v>
      </c>
      <c r="AD248" s="40" t="str">
        <f t="shared" si="43"/>
        <v>Warsaw University</v>
      </c>
      <c r="AE248" s="1">
        <f t="shared" si="44"/>
        <v>596.25</v>
      </c>
      <c r="AF248" s="1">
        <f t="shared" si="45"/>
        <v>553</v>
      </c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</row>
    <row r="249" spans="2:53" ht="13.5" customHeight="1">
      <c r="B249" s="34">
        <f t="shared" si="46"/>
        <v>240</v>
      </c>
      <c r="C249" s="36" t="s">
        <v>96</v>
      </c>
      <c r="D249" s="36" t="s">
        <v>529</v>
      </c>
      <c r="E249" s="36" t="s">
        <v>97</v>
      </c>
      <c r="F249" s="32">
        <v>158</v>
      </c>
      <c r="G249" s="27">
        <v>20</v>
      </c>
      <c r="H249" s="27">
        <v>20</v>
      </c>
      <c r="I249" s="27">
        <v>10</v>
      </c>
      <c r="J249" s="27"/>
      <c r="K249" s="27"/>
      <c r="L249" s="27"/>
      <c r="M249" s="28">
        <f t="shared" si="38"/>
        <v>50</v>
      </c>
      <c r="N249" s="29">
        <v>128</v>
      </c>
      <c r="O249" s="27"/>
      <c r="P249" s="30">
        <v>20</v>
      </c>
      <c r="Q249" s="30">
        <v>20</v>
      </c>
      <c r="R249" s="30">
        <v>0</v>
      </c>
      <c r="S249" s="30"/>
      <c r="T249" s="30"/>
      <c r="U249" s="28">
        <f t="shared" si="39"/>
        <v>40</v>
      </c>
      <c r="V249" s="31">
        <f t="shared" si="40"/>
        <v>90</v>
      </c>
      <c r="X249"/>
      <c r="Y249">
        <f t="shared" si="41"/>
        <v>1</v>
      </c>
      <c r="Z249">
        <f t="shared" si="47"/>
        <v>90</v>
      </c>
      <c r="AA249">
        <f t="shared" si="48"/>
        <v>90</v>
      </c>
      <c r="AB249">
        <f t="shared" si="49"/>
        <v>90</v>
      </c>
      <c r="AC249">
        <f t="shared" si="42"/>
      </c>
      <c r="AD249" s="40">
        <f t="shared" si="43"/>
      </c>
      <c r="AE249" s="1">
        <f t="shared" si="44"/>
      </c>
      <c r="AF249" s="1">
        <f t="shared" si="45"/>
      </c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</row>
    <row r="250" spans="2:53" ht="13.5" customHeight="1">
      <c r="B250" s="34">
        <f t="shared" si="46"/>
        <v>241</v>
      </c>
      <c r="C250" s="36" t="s">
        <v>530</v>
      </c>
      <c r="D250" s="36" t="s">
        <v>529</v>
      </c>
      <c r="E250" s="36" t="s">
        <v>97</v>
      </c>
      <c r="F250" s="32">
        <v>148</v>
      </c>
      <c r="G250" s="27">
        <v>20</v>
      </c>
      <c r="H250" s="27">
        <v>10</v>
      </c>
      <c r="I250" s="27"/>
      <c r="J250" s="27"/>
      <c r="K250" s="27"/>
      <c r="L250" s="27">
        <v>9</v>
      </c>
      <c r="M250" s="28">
        <f t="shared" si="38"/>
        <v>39</v>
      </c>
      <c r="N250" s="29">
        <v>132</v>
      </c>
      <c r="O250" s="27"/>
      <c r="P250" s="30">
        <v>13</v>
      </c>
      <c r="Q250" s="30">
        <v>20</v>
      </c>
      <c r="R250" s="30"/>
      <c r="S250" s="30"/>
      <c r="T250" s="30">
        <v>2</v>
      </c>
      <c r="U250" s="28">
        <f t="shared" si="39"/>
        <v>35</v>
      </c>
      <c r="V250" s="31">
        <f t="shared" si="40"/>
        <v>74</v>
      </c>
      <c r="X250"/>
      <c r="Y250">
        <f t="shared" si="41"/>
        <v>2</v>
      </c>
      <c r="Z250">
        <f t="shared" si="47"/>
        <v>164</v>
      </c>
      <c r="AA250">
        <f t="shared" si="48"/>
        <v>164</v>
      </c>
      <c r="AB250">
        <f t="shared" si="49"/>
        <v>164</v>
      </c>
      <c r="AC250">
        <f t="shared" si="42"/>
      </c>
      <c r="AD250" s="40">
        <f t="shared" si="43"/>
      </c>
      <c r="AE250" s="1">
        <f t="shared" si="44"/>
      </c>
      <c r="AF250" s="1">
        <f t="shared" si="45"/>
      </c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</row>
    <row r="251" spans="2:32" ht="13.5" customHeight="1">
      <c r="B251" s="34">
        <f t="shared" si="46"/>
        <v>242</v>
      </c>
      <c r="C251" s="36" t="s">
        <v>153</v>
      </c>
      <c r="D251" s="36" t="s">
        <v>154</v>
      </c>
      <c r="E251" s="36" t="s">
        <v>97</v>
      </c>
      <c r="F251" s="32">
        <v>162</v>
      </c>
      <c r="G251" s="27">
        <v>20</v>
      </c>
      <c r="H251" s="27">
        <v>10</v>
      </c>
      <c r="I251" s="27">
        <v>8</v>
      </c>
      <c r="J251" s="27"/>
      <c r="K251" s="27"/>
      <c r="L251" s="27"/>
      <c r="M251" s="28">
        <f t="shared" si="38"/>
        <v>38</v>
      </c>
      <c r="N251" s="29">
        <v>133</v>
      </c>
      <c r="O251" s="27"/>
      <c r="P251" s="30"/>
      <c r="Q251" s="30">
        <v>20</v>
      </c>
      <c r="R251" s="30">
        <v>0</v>
      </c>
      <c r="S251" s="30"/>
      <c r="T251" s="30"/>
      <c r="U251" s="28">
        <f t="shared" si="39"/>
        <v>20</v>
      </c>
      <c r="V251" s="31">
        <f t="shared" si="40"/>
        <v>58</v>
      </c>
      <c r="Y251">
        <f t="shared" si="41"/>
        <v>3</v>
      </c>
      <c r="Z251">
        <f t="shared" si="47"/>
        <v>222</v>
      </c>
      <c r="AA251">
        <f t="shared" si="48"/>
        <v>222</v>
      </c>
      <c r="AB251">
        <f t="shared" si="49"/>
        <v>222</v>
      </c>
      <c r="AC251">
        <f t="shared" si="42"/>
      </c>
      <c r="AD251" s="40">
        <f t="shared" si="43"/>
      </c>
      <c r="AE251" s="1">
        <f t="shared" si="44"/>
      </c>
      <c r="AF251" s="1">
        <f t="shared" si="45"/>
      </c>
    </row>
    <row r="252" spans="2:32" ht="13.5" customHeight="1">
      <c r="B252" s="34">
        <f t="shared" si="46"/>
        <v>243</v>
      </c>
      <c r="C252" s="36" t="s">
        <v>110</v>
      </c>
      <c r="D252" s="36" t="s">
        <v>111</v>
      </c>
      <c r="E252" s="36" t="s">
        <v>97</v>
      </c>
      <c r="F252" s="32">
        <v>171</v>
      </c>
      <c r="G252" s="27">
        <v>20</v>
      </c>
      <c r="H252" s="27">
        <v>20</v>
      </c>
      <c r="I252" s="27">
        <v>1</v>
      </c>
      <c r="J252" s="27"/>
      <c r="K252" s="27"/>
      <c r="L252" s="27"/>
      <c r="M252" s="28">
        <f t="shared" si="38"/>
        <v>41</v>
      </c>
      <c r="N252" s="29">
        <v>125</v>
      </c>
      <c r="O252" s="27">
        <v>0</v>
      </c>
      <c r="P252" s="30">
        <v>8</v>
      </c>
      <c r="Q252" s="30">
        <v>0</v>
      </c>
      <c r="R252" s="30">
        <v>0</v>
      </c>
      <c r="S252" s="30"/>
      <c r="T252" s="30">
        <v>0</v>
      </c>
      <c r="U252" s="28">
        <f t="shared" si="39"/>
        <v>8</v>
      </c>
      <c r="V252" s="31">
        <f t="shared" si="40"/>
        <v>49</v>
      </c>
      <c r="Y252">
        <f t="shared" si="41"/>
        <v>4</v>
      </c>
      <c r="Z252">
        <f t="shared" si="47"/>
        <v>271</v>
      </c>
      <c r="AA252">
        <f t="shared" si="48"/>
        <v>222</v>
      </c>
      <c r="AB252">
        <f t="shared" si="49"/>
        <v>271</v>
      </c>
      <c r="AC252">
        <f t="shared" si="42"/>
        <v>67.75</v>
      </c>
      <c r="AD252" s="40" t="str">
        <f t="shared" si="43"/>
        <v>Yerevan State University</v>
      </c>
      <c r="AE252" s="1">
        <f t="shared" si="44"/>
        <v>289.75</v>
      </c>
      <c r="AF252" s="1">
        <f t="shared" si="45"/>
        <v>271</v>
      </c>
    </row>
    <row r="253" spans="2:22" ht="13.5" customHeight="1">
      <c r="B253" s="34">
        <f t="shared" si="46"/>
        <v>244</v>
      </c>
      <c r="C253" s="36" t="s">
        <v>321</v>
      </c>
      <c r="D253" s="36" t="s">
        <v>12</v>
      </c>
      <c r="E253" s="36" t="s">
        <v>318</v>
      </c>
      <c r="F253" s="32">
        <v>19</v>
      </c>
      <c r="G253" s="56" t="s">
        <v>580</v>
      </c>
      <c r="H253" s="57"/>
      <c r="I253" s="57"/>
      <c r="J253" s="57"/>
      <c r="K253" s="57"/>
      <c r="L253" s="58"/>
      <c r="M253" s="28">
        <f t="shared" si="38"/>
        <v>0</v>
      </c>
      <c r="N253" s="29">
        <v>43</v>
      </c>
      <c r="O253" s="56" t="s">
        <v>580</v>
      </c>
      <c r="P253" s="57"/>
      <c r="Q253" s="57"/>
      <c r="R253" s="57"/>
      <c r="S253" s="57"/>
      <c r="T253" s="58"/>
      <c r="U253" s="28">
        <f t="shared" si="39"/>
        <v>0</v>
      </c>
      <c r="V253" s="31">
        <f t="shared" si="40"/>
        <v>0</v>
      </c>
    </row>
    <row r="254" spans="2:22" ht="13.5" customHeight="1">
      <c r="B254" s="34">
        <f t="shared" si="46"/>
        <v>245</v>
      </c>
      <c r="C254" s="36" t="s">
        <v>316</v>
      </c>
      <c r="D254" s="36" t="s">
        <v>317</v>
      </c>
      <c r="E254" s="36" t="s">
        <v>318</v>
      </c>
      <c r="F254" s="32">
        <v>18</v>
      </c>
      <c r="G254" s="56" t="s">
        <v>580</v>
      </c>
      <c r="H254" s="57"/>
      <c r="I254" s="57"/>
      <c r="J254" s="57"/>
      <c r="K254" s="57"/>
      <c r="L254" s="58"/>
      <c r="M254" s="28">
        <f t="shared" si="38"/>
        <v>0</v>
      </c>
      <c r="N254" s="29">
        <v>11</v>
      </c>
      <c r="O254" s="56" t="s">
        <v>580</v>
      </c>
      <c r="P254" s="57"/>
      <c r="Q254" s="57"/>
      <c r="R254" s="57"/>
      <c r="S254" s="57"/>
      <c r="T254" s="58"/>
      <c r="U254" s="28">
        <f t="shared" si="39"/>
        <v>0</v>
      </c>
      <c r="V254" s="31">
        <f t="shared" si="40"/>
        <v>0</v>
      </c>
    </row>
    <row r="255" spans="2:22" ht="13.5" customHeight="1">
      <c r="B255" s="34">
        <f t="shared" si="46"/>
        <v>246</v>
      </c>
      <c r="C255" s="36" t="s">
        <v>323</v>
      </c>
      <c r="D255" s="36" t="s">
        <v>322</v>
      </c>
      <c r="E255" s="36" t="s">
        <v>318</v>
      </c>
      <c r="F255" s="32">
        <v>50</v>
      </c>
      <c r="G255" s="56" t="s">
        <v>580</v>
      </c>
      <c r="H255" s="57"/>
      <c r="I255" s="57"/>
      <c r="J255" s="57"/>
      <c r="K255" s="57"/>
      <c r="L255" s="58"/>
      <c r="M255" s="28">
        <f t="shared" si="38"/>
        <v>0</v>
      </c>
      <c r="N255" s="29">
        <v>2</v>
      </c>
      <c r="O255" s="56" t="s">
        <v>580</v>
      </c>
      <c r="P255" s="57"/>
      <c r="Q255" s="57"/>
      <c r="R255" s="57"/>
      <c r="S255" s="57"/>
      <c r="T255" s="58"/>
      <c r="U255" s="28">
        <f t="shared" si="39"/>
        <v>0</v>
      </c>
      <c r="V255" s="31">
        <f t="shared" si="40"/>
        <v>0</v>
      </c>
    </row>
    <row r="256" spans="2:22" ht="13.5" customHeight="1">
      <c r="B256" s="34">
        <f t="shared" si="46"/>
        <v>247</v>
      </c>
      <c r="C256" s="36" t="s">
        <v>538</v>
      </c>
      <c r="D256" s="36" t="s">
        <v>324</v>
      </c>
      <c r="E256" s="36" t="s">
        <v>318</v>
      </c>
      <c r="F256" s="32">
        <v>72</v>
      </c>
      <c r="G256" s="56" t="s">
        <v>580</v>
      </c>
      <c r="H256" s="57"/>
      <c r="I256" s="57"/>
      <c r="J256" s="57"/>
      <c r="K256" s="57"/>
      <c r="L256" s="58"/>
      <c r="M256" s="28">
        <f t="shared" si="38"/>
        <v>0</v>
      </c>
      <c r="N256" s="29">
        <v>10</v>
      </c>
      <c r="O256" s="56" t="s">
        <v>580</v>
      </c>
      <c r="P256" s="57"/>
      <c r="Q256" s="57"/>
      <c r="R256" s="57"/>
      <c r="S256" s="57"/>
      <c r="T256" s="58"/>
      <c r="U256" s="28">
        <f t="shared" si="39"/>
        <v>0</v>
      </c>
      <c r="V256" s="31">
        <f t="shared" si="40"/>
        <v>0</v>
      </c>
    </row>
    <row r="257" spans="2:22" ht="13.5" customHeight="1">
      <c r="B257" s="34">
        <f t="shared" si="46"/>
        <v>248</v>
      </c>
      <c r="C257" s="36" t="s">
        <v>325</v>
      </c>
      <c r="D257" s="36" t="s">
        <v>563</v>
      </c>
      <c r="E257" s="36" t="s">
        <v>318</v>
      </c>
      <c r="F257" s="32">
        <v>221</v>
      </c>
      <c r="G257" s="56" t="s">
        <v>580</v>
      </c>
      <c r="H257" s="57"/>
      <c r="I257" s="57"/>
      <c r="J257" s="57"/>
      <c r="K257" s="57"/>
      <c r="L257" s="58"/>
      <c r="M257" s="28">
        <f t="shared" si="38"/>
        <v>0</v>
      </c>
      <c r="N257" s="29">
        <v>149</v>
      </c>
      <c r="O257" s="56" t="s">
        <v>580</v>
      </c>
      <c r="P257" s="57"/>
      <c r="Q257" s="57"/>
      <c r="R257" s="57"/>
      <c r="S257" s="57"/>
      <c r="T257" s="58"/>
      <c r="U257" s="28">
        <f t="shared" si="39"/>
        <v>0</v>
      </c>
      <c r="V257" s="31">
        <f t="shared" si="40"/>
        <v>0</v>
      </c>
    </row>
    <row r="258" spans="2:22" ht="13.5" customHeight="1">
      <c r="B258" s="34">
        <f t="shared" si="46"/>
        <v>249</v>
      </c>
      <c r="C258" s="36" t="s">
        <v>320</v>
      </c>
      <c r="D258" s="36" t="s">
        <v>319</v>
      </c>
      <c r="E258" s="36" t="s">
        <v>318</v>
      </c>
      <c r="F258" s="32">
        <v>237</v>
      </c>
      <c r="G258" s="56" t="s">
        <v>580</v>
      </c>
      <c r="H258" s="57"/>
      <c r="I258" s="57"/>
      <c r="J258" s="57"/>
      <c r="K258" s="57"/>
      <c r="L258" s="58"/>
      <c r="M258" s="28">
        <f t="shared" si="38"/>
        <v>0</v>
      </c>
      <c r="N258" s="29">
        <v>157</v>
      </c>
      <c r="O258" s="56" t="s">
        <v>580</v>
      </c>
      <c r="P258" s="57"/>
      <c r="Q258" s="57"/>
      <c r="R258" s="57"/>
      <c r="S258" s="57"/>
      <c r="T258" s="58"/>
      <c r="U258" s="28">
        <f t="shared" si="39"/>
        <v>0</v>
      </c>
      <c r="V258" s="31">
        <f t="shared" si="40"/>
        <v>0</v>
      </c>
    </row>
    <row r="259" spans="6:22" ht="13.5" customHeight="1">
      <c r="F259" s="32"/>
      <c r="G259" s="26">
        <f>SUM(G10:G252)/243</f>
        <v>19.411522633744855</v>
      </c>
      <c r="H259" s="26">
        <f aca="true" t="shared" si="50" ref="H259:M259">SUM(H10:H252)/243</f>
        <v>13.987654320987655</v>
      </c>
      <c r="I259" s="26">
        <f t="shared" si="50"/>
        <v>6.909465020576132</v>
      </c>
      <c r="J259" s="26">
        <f t="shared" si="50"/>
        <v>4.008230452674897</v>
      </c>
      <c r="K259" s="26">
        <f t="shared" si="50"/>
        <v>1.0987654320987654</v>
      </c>
      <c r="L259" s="26">
        <f t="shared" si="50"/>
        <v>1.131687242798354</v>
      </c>
      <c r="M259" s="26">
        <f t="shared" si="50"/>
        <v>46.547325102880656</v>
      </c>
      <c r="N259" s="26"/>
      <c r="O259" s="26">
        <f aca="true" t="shared" si="51" ref="O259:V259">SUM(O10:O252)/243</f>
        <v>9.831275720164609</v>
      </c>
      <c r="P259" s="26">
        <f t="shared" si="51"/>
        <v>12.234567901234568</v>
      </c>
      <c r="Q259" s="26">
        <f t="shared" si="51"/>
        <v>10.687242798353909</v>
      </c>
      <c r="R259" s="26">
        <f t="shared" si="51"/>
        <v>4.386831275720165</v>
      </c>
      <c r="S259" s="26">
        <f t="shared" si="51"/>
        <v>1.8888888888888888</v>
      </c>
      <c r="T259" s="26">
        <f t="shared" si="51"/>
        <v>0.25102880658436216</v>
      </c>
      <c r="U259" s="26">
        <f t="shared" si="51"/>
        <v>39.2798353909465</v>
      </c>
      <c r="V259" s="26">
        <f t="shared" si="51"/>
        <v>85.82716049382717</v>
      </c>
    </row>
    <row r="263" spans="3:21" ht="15.75">
      <c r="C263" s="36" t="s">
        <v>333</v>
      </c>
      <c r="D263" s="36" t="s">
        <v>334</v>
      </c>
      <c r="E263" s="36" t="s">
        <v>328</v>
      </c>
      <c r="F263" s="12" t="s">
        <v>549</v>
      </c>
      <c r="U263" s="28"/>
    </row>
    <row r="264" spans="3:7" ht="15.75">
      <c r="C264" s="36" t="s">
        <v>567</v>
      </c>
      <c r="D264" s="36" t="s">
        <v>568</v>
      </c>
      <c r="E264" s="36" t="s">
        <v>5</v>
      </c>
      <c r="F264" s="35">
        <v>173</v>
      </c>
      <c r="G264" s="3" t="s">
        <v>569</v>
      </c>
    </row>
    <row r="265" spans="3:6" ht="15.75">
      <c r="C265" s="36" t="s">
        <v>392</v>
      </c>
      <c r="D265" s="36" t="s">
        <v>393</v>
      </c>
      <c r="E265" s="36" t="s">
        <v>41</v>
      </c>
      <c r="F265" s="70" t="s">
        <v>574</v>
      </c>
    </row>
    <row r="266" spans="3:6" ht="15.75">
      <c r="C266" s="36" t="s">
        <v>262</v>
      </c>
      <c r="D266" s="36" t="s">
        <v>263</v>
      </c>
      <c r="E266" s="36" t="s">
        <v>264</v>
      </c>
      <c r="F266" s="71"/>
    </row>
    <row r="267" spans="3:6" ht="15.75">
      <c r="C267" s="36" t="s">
        <v>326</v>
      </c>
      <c r="D267" s="36" t="s">
        <v>327</v>
      </c>
      <c r="E267" s="36" t="s">
        <v>318</v>
      </c>
      <c r="F267" s="71"/>
    </row>
  </sheetData>
  <mergeCells count="19">
    <mergeCell ref="C8:C9"/>
    <mergeCell ref="D8:D9"/>
    <mergeCell ref="E8:E9"/>
    <mergeCell ref="F265:F267"/>
    <mergeCell ref="V8:V9"/>
    <mergeCell ref="F8:M8"/>
    <mergeCell ref="N8:U8"/>
    <mergeCell ref="G253:L253"/>
    <mergeCell ref="O253:T253"/>
    <mergeCell ref="G258:L258"/>
    <mergeCell ref="O254:T254"/>
    <mergeCell ref="O255:T255"/>
    <mergeCell ref="O256:T256"/>
    <mergeCell ref="O257:T257"/>
    <mergeCell ref="O258:T258"/>
    <mergeCell ref="G254:L254"/>
    <mergeCell ref="G255:L255"/>
    <mergeCell ref="G256:L256"/>
    <mergeCell ref="G257:L257"/>
  </mergeCells>
  <printOptions/>
  <pageMargins left="0.1968503937007874" right="0.5905511811023623" top="0.5905511811023623" bottom="0.5905511811023623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J63"/>
  <sheetViews>
    <sheetView tabSelected="1" workbookViewId="0" topLeftCell="A1">
      <selection activeCell="G69" sqref="G69"/>
    </sheetView>
  </sheetViews>
  <sheetFormatPr defaultColWidth="9.00390625" defaultRowHeight="12.75"/>
  <cols>
    <col min="2" max="2" width="3.00390625" style="1" bestFit="1" customWidth="1"/>
    <col min="3" max="3" width="30.625" style="0" customWidth="1"/>
    <col min="4" max="4" width="5.375" style="1" customWidth="1"/>
    <col min="5" max="5" width="9.375" style="1" bestFit="1" customWidth="1"/>
    <col min="6" max="6" width="3.375" style="0" customWidth="1"/>
    <col min="7" max="7" width="3.00390625" style="1" bestFit="1" customWidth="1"/>
    <col min="8" max="8" width="30.875" style="0" customWidth="1"/>
    <col min="9" max="9" width="6.00390625" style="1" customWidth="1"/>
    <col min="10" max="10" width="5.625" style="1" bestFit="1" customWidth="1"/>
    <col min="11" max="16384" width="8.75390625" style="0" customWidth="1"/>
  </cols>
  <sheetData>
    <row r="1" spans="2:10" s="43" customFormat="1" ht="16.5" customHeight="1">
      <c r="B1" s="72" t="s">
        <v>587</v>
      </c>
      <c r="C1" s="72"/>
      <c r="D1" s="72"/>
      <c r="E1" s="72"/>
      <c r="F1" s="72"/>
      <c r="G1" s="72"/>
      <c r="H1" s="72"/>
      <c r="I1" s="72"/>
      <c r="J1" s="72"/>
    </row>
    <row r="2" ht="3.75" customHeight="1"/>
    <row r="3" spans="2:10" ht="12.75">
      <c r="B3" s="44"/>
      <c r="C3" s="45" t="s">
        <v>40</v>
      </c>
      <c r="D3" s="46" t="s">
        <v>588</v>
      </c>
      <c r="E3" s="47" t="s">
        <v>585</v>
      </c>
      <c r="G3" s="44"/>
      <c r="H3" s="45" t="s">
        <v>40</v>
      </c>
      <c r="I3" s="46" t="s">
        <v>588</v>
      </c>
      <c r="J3" s="47" t="s">
        <v>586</v>
      </c>
    </row>
    <row r="4" spans="2:10" ht="12.75">
      <c r="B4" s="48">
        <v>1</v>
      </c>
      <c r="C4" s="41" t="s">
        <v>222</v>
      </c>
      <c r="D4" s="42">
        <v>7</v>
      </c>
      <c r="E4" s="54">
        <v>769</v>
      </c>
      <c r="G4" s="48">
        <v>1</v>
      </c>
      <c r="H4" s="41" t="s">
        <v>222</v>
      </c>
      <c r="I4" s="42">
        <v>7</v>
      </c>
      <c r="J4" s="49">
        <v>776</v>
      </c>
    </row>
    <row r="5" spans="2:10" ht="12.75">
      <c r="B5" s="48">
        <v>2</v>
      </c>
      <c r="C5" s="41" t="s">
        <v>339</v>
      </c>
      <c r="D5" s="42">
        <v>5</v>
      </c>
      <c r="E5" s="54">
        <v>763.4</v>
      </c>
      <c r="G5" s="48">
        <v>2</v>
      </c>
      <c r="H5" s="41" t="s">
        <v>339</v>
      </c>
      <c r="I5" s="42">
        <v>5</v>
      </c>
      <c r="J5" s="49">
        <v>757</v>
      </c>
    </row>
    <row r="6" spans="2:10" ht="12.75">
      <c r="B6" s="48">
        <v>3</v>
      </c>
      <c r="C6" s="41" t="s">
        <v>41</v>
      </c>
      <c r="D6" s="42">
        <v>8</v>
      </c>
      <c r="E6" s="54">
        <v>737.25</v>
      </c>
      <c r="G6" s="48">
        <v>3</v>
      </c>
      <c r="H6" s="41" t="s">
        <v>41</v>
      </c>
      <c r="I6" s="42">
        <v>8</v>
      </c>
      <c r="J6" s="49">
        <v>746</v>
      </c>
    </row>
    <row r="7" spans="2:10" ht="12.75">
      <c r="B7" s="48">
        <v>4</v>
      </c>
      <c r="C7" s="41" t="s">
        <v>5</v>
      </c>
      <c r="D7" s="42">
        <v>6</v>
      </c>
      <c r="E7" s="54">
        <v>609.5</v>
      </c>
      <c r="G7" s="48">
        <v>4</v>
      </c>
      <c r="H7" s="41" t="s">
        <v>5</v>
      </c>
      <c r="I7" s="42">
        <v>6</v>
      </c>
      <c r="J7" s="49">
        <v>589</v>
      </c>
    </row>
    <row r="8" spans="2:10" ht="12.75">
      <c r="B8" s="48">
        <v>5</v>
      </c>
      <c r="C8" s="41" t="s">
        <v>42</v>
      </c>
      <c r="D8" s="42">
        <v>4</v>
      </c>
      <c r="E8" s="54">
        <v>596.25</v>
      </c>
      <c r="G8" s="48">
        <v>5</v>
      </c>
      <c r="H8" s="41" t="s">
        <v>303</v>
      </c>
      <c r="I8" s="42">
        <v>8</v>
      </c>
      <c r="J8" s="49">
        <v>574</v>
      </c>
    </row>
    <row r="9" spans="2:10" ht="12.75">
      <c r="B9" s="48">
        <v>6</v>
      </c>
      <c r="C9" s="41" t="s">
        <v>303</v>
      </c>
      <c r="D9" s="42">
        <v>8</v>
      </c>
      <c r="E9" s="54">
        <v>559.625</v>
      </c>
      <c r="G9" s="48">
        <v>6</v>
      </c>
      <c r="H9" s="41" t="s">
        <v>42</v>
      </c>
      <c r="I9" s="42">
        <v>4</v>
      </c>
      <c r="J9" s="49">
        <v>553</v>
      </c>
    </row>
    <row r="10" spans="2:10" ht="12.75">
      <c r="B10" s="48">
        <v>7</v>
      </c>
      <c r="C10" s="41" t="s">
        <v>69</v>
      </c>
      <c r="D10" s="42">
        <v>4</v>
      </c>
      <c r="E10" s="54">
        <v>550.25</v>
      </c>
      <c r="G10" s="48">
        <v>7</v>
      </c>
      <c r="H10" s="41" t="s">
        <v>69</v>
      </c>
      <c r="I10" s="42">
        <v>4</v>
      </c>
      <c r="J10" s="49">
        <v>517</v>
      </c>
    </row>
    <row r="11" spans="2:10" ht="12.75">
      <c r="B11" s="48">
        <v>8</v>
      </c>
      <c r="C11" s="41" t="s">
        <v>10</v>
      </c>
      <c r="D11" s="42">
        <v>4</v>
      </c>
      <c r="E11" s="54">
        <v>518</v>
      </c>
      <c r="G11" s="48">
        <v>8</v>
      </c>
      <c r="H11" s="41" t="s">
        <v>44</v>
      </c>
      <c r="I11" s="42">
        <v>7</v>
      </c>
      <c r="J11" s="49">
        <v>472</v>
      </c>
    </row>
    <row r="12" spans="2:10" ht="12.75">
      <c r="B12" s="48">
        <v>9</v>
      </c>
      <c r="C12" s="41" t="s">
        <v>44</v>
      </c>
      <c r="D12" s="42">
        <v>7</v>
      </c>
      <c r="E12" s="54">
        <v>470.8571428571429</v>
      </c>
      <c r="G12" s="48">
        <v>9</v>
      </c>
      <c r="H12" s="41" t="s">
        <v>20</v>
      </c>
      <c r="I12" s="42">
        <v>5</v>
      </c>
      <c r="J12" s="49">
        <v>457</v>
      </c>
    </row>
    <row r="13" spans="2:10" ht="12.75">
      <c r="B13" s="48">
        <v>10</v>
      </c>
      <c r="C13" s="41" t="s">
        <v>20</v>
      </c>
      <c r="D13" s="42">
        <v>5</v>
      </c>
      <c r="E13" s="54">
        <v>465.2</v>
      </c>
      <c r="G13" s="48">
        <v>10</v>
      </c>
      <c r="H13" s="41" t="s">
        <v>10</v>
      </c>
      <c r="I13" s="42">
        <v>4</v>
      </c>
      <c r="J13" s="49">
        <v>452</v>
      </c>
    </row>
    <row r="14" spans="2:10" ht="12.75">
      <c r="B14" s="48">
        <v>11</v>
      </c>
      <c r="C14" s="41" t="s">
        <v>18</v>
      </c>
      <c r="D14" s="42">
        <v>3</v>
      </c>
      <c r="E14" s="54">
        <v>444</v>
      </c>
      <c r="G14" s="48">
        <v>11</v>
      </c>
      <c r="H14" s="41" t="s">
        <v>213</v>
      </c>
      <c r="I14" s="42">
        <v>5</v>
      </c>
      <c r="J14" s="49">
        <v>430</v>
      </c>
    </row>
    <row r="15" spans="2:10" ht="12.75">
      <c r="B15" s="48">
        <v>12</v>
      </c>
      <c r="C15" s="41" t="s">
        <v>213</v>
      </c>
      <c r="D15" s="42">
        <v>5</v>
      </c>
      <c r="E15" s="54">
        <v>441.2</v>
      </c>
      <c r="G15" s="48">
        <v>12</v>
      </c>
      <c r="H15" s="41" t="s">
        <v>58</v>
      </c>
      <c r="I15" s="42">
        <v>6</v>
      </c>
      <c r="J15" s="49">
        <v>417</v>
      </c>
    </row>
    <row r="16" spans="2:10" ht="12.75">
      <c r="B16" s="48">
        <v>13</v>
      </c>
      <c r="C16" s="41" t="s">
        <v>58</v>
      </c>
      <c r="D16" s="42">
        <v>6</v>
      </c>
      <c r="E16" s="54">
        <v>427.1666666666667</v>
      </c>
      <c r="G16" s="48">
        <v>13</v>
      </c>
      <c r="H16" s="41" t="s">
        <v>43</v>
      </c>
      <c r="I16" s="42">
        <v>7</v>
      </c>
      <c r="J16" s="49">
        <v>397</v>
      </c>
    </row>
    <row r="17" spans="2:10" ht="12.75">
      <c r="B17" s="48">
        <v>14</v>
      </c>
      <c r="C17" s="41" t="s">
        <v>312</v>
      </c>
      <c r="D17" s="42">
        <v>2</v>
      </c>
      <c r="E17" s="54">
        <v>424</v>
      </c>
      <c r="G17" s="48">
        <v>14</v>
      </c>
      <c r="H17" s="41" t="s">
        <v>71</v>
      </c>
      <c r="I17" s="42">
        <v>6</v>
      </c>
      <c r="J17" s="49">
        <v>390</v>
      </c>
    </row>
    <row r="18" spans="2:10" ht="12.75">
      <c r="B18" s="48">
        <v>15</v>
      </c>
      <c r="C18" s="41" t="s">
        <v>403</v>
      </c>
      <c r="D18" s="42">
        <v>2</v>
      </c>
      <c r="E18" s="54">
        <v>402</v>
      </c>
      <c r="G18" s="48">
        <v>15</v>
      </c>
      <c r="H18" s="41" t="s">
        <v>64</v>
      </c>
      <c r="I18" s="42">
        <v>5</v>
      </c>
      <c r="J18" s="49">
        <v>379</v>
      </c>
    </row>
    <row r="19" spans="2:10" ht="12.75">
      <c r="B19" s="48">
        <v>16</v>
      </c>
      <c r="C19" s="41" t="s">
        <v>88</v>
      </c>
      <c r="D19" s="42">
        <v>3</v>
      </c>
      <c r="E19" s="54">
        <v>401.3333333333333</v>
      </c>
      <c r="G19" s="48">
        <v>16</v>
      </c>
      <c r="H19" s="41" t="s">
        <v>47</v>
      </c>
      <c r="I19" s="42">
        <v>4</v>
      </c>
      <c r="J19" s="49">
        <v>371</v>
      </c>
    </row>
    <row r="20" spans="2:10" ht="12.75">
      <c r="B20" s="48">
        <v>17</v>
      </c>
      <c r="C20" s="41" t="s">
        <v>43</v>
      </c>
      <c r="D20" s="42">
        <v>7</v>
      </c>
      <c r="E20" s="54">
        <v>398</v>
      </c>
      <c r="G20" s="48">
        <v>17</v>
      </c>
      <c r="H20" s="41" t="s">
        <v>82</v>
      </c>
      <c r="I20" s="42">
        <v>6</v>
      </c>
      <c r="J20" s="49">
        <v>338</v>
      </c>
    </row>
    <row r="21" spans="2:10" ht="12.75">
      <c r="B21" s="48">
        <v>18</v>
      </c>
      <c r="C21" s="41" t="s">
        <v>47</v>
      </c>
      <c r="D21" s="42">
        <v>4</v>
      </c>
      <c r="E21" s="54">
        <v>397.75</v>
      </c>
      <c r="G21" s="48">
        <v>18</v>
      </c>
      <c r="H21" s="41" t="s">
        <v>18</v>
      </c>
      <c r="I21" s="42">
        <v>3</v>
      </c>
      <c r="J21" s="49">
        <v>333</v>
      </c>
    </row>
    <row r="22" spans="2:10" ht="12.75">
      <c r="B22" s="48">
        <v>19</v>
      </c>
      <c r="C22" s="41" t="s">
        <v>71</v>
      </c>
      <c r="D22" s="42">
        <v>6</v>
      </c>
      <c r="E22" s="54">
        <v>396.1666666666667</v>
      </c>
      <c r="G22" s="48">
        <v>19</v>
      </c>
      <c r="H22" s="41" t="s">
        <v>293</v>
      </c>
      <c r="I22" s="42">
        <v>6</v>
      </c>
      <c r="J22" s="49">
        <v>324</v>
      </c>
    </row>
    <row r="23" spans="2:10" ht="12.75">
      <c r="B23" s="48">
        <v>20</v>
      </c>
      <c r="C23" s="41" t="s">
        <v>73</v>
      </c>
      <c r="D23" s="42">
        <v>2</v>
      </c>
      <c r="E23" s="54">
        <v>394</v>
      </c>
      <c r="G23" s="48">
        <v>20</v>
      </c>
      <c r="H23" s="41" t="s">
        <v>570</v>
      </c>
      <c r="I23" s="42">
        <v>5</v>
      </c>
      <c r="J23" s="49">
        <v>316</v>
      </c>
    </row>
    <row r="24" spans="2:10" ht="12.75">
      <c r="B24" s="48">
        <v>21</v>
      </c>
      <c r="C24" s="41" t="s">
        <v>140</v>
      </c>
      <c r="D24" s="42">
        <v>3</v>
      </c>
      <c r="E24" s="54">
        <v>393.3333333333333</v>
      </c>
      <c r="G24" s="48">
        <v>21</v>
      </c>
      <c r="H24" s="41" t="s">
        <v>55</v>
      </c>
      <c r="I24" s="42">
        <v>4</v>
      </c>
      <c r="J24" s="49">
        <v>309</v>
      </c>
    </row>
    <row r="25" spans="2:10" ht="12.75">
      <c r="B25" s="48">
        <v>22</v>
      </c>
      <c r="C25" s="41" t="s">
        <v>64</v>
      </c>
      <c r="D25" s="42">
        <v>5</v>
      </c>
      <c r="E25" s="54">
        <v>391</v>
      </c>
      <c r="G25" s="48">
        <v>22</v>
      </c>
      <c r="H25" s="41" t="s">
        <v>88</v>
      </c>
      <c r="I25" s="42">
        <v>3</v>
      </c>
      <c r="J25" s="49">
        <v>301</v>
      </c>
    </row>
    <row r="26" spans="2:10" ht="12.75">
      <c r="B26" s="48">
        <v>23</v>
      </c>
      <c r="C26" s="41" t="s">
        <v>510</v>
      </c>
      <c r="D26" s="42">
        <v>3</v>
      </c>
      <c r="E26" s="54">
        <v>381.3333333333333</v>
      </c>
      <c r="G26" s="48">
        <v>23</v>
      </c>
      <c r="H26" s="41" t="s">
        <v>140</v>
      </c>
      <c r="I26" s="42">
        <v>3</v>
      </c>
      <c r="J26" s="49">
        <v>295</v>
      </c>
    </row>
    <row r="27" spans="2:10" ht="12.75">
      <c r="B27" s="48">
        <v>24</v>
      </c>
      <c r="C27" s="41" t="s">
        <v>381</v>
      </c>
      <c r="D27" s="42">
        <v>2</v>
      </c>
      <c r="E27" s="54">
        <v>380</v>
      </c>
      <c r="G27" s="48">
        <v>24</v>
      </c>
      <c r="H27" s="41" t="s">
        <v>510</v>
      </c>
      <c r="I27" s="42">
        <v>3</v>
      </c>
      <c r="J27" s="49">
        <v>286</v>
      </c>
    </row>
    <row r="28" spans="2:10" ht="12.75">
      <c r="B28" s="48">
        <v>25</v>
      </c>
      <c r="C28" s="41" t="s">
        <v>14</v>
      </c>
      <c r="D28" s="42">
        <v>3</v>
      </c>
      <c r="E28" s="54">
        <v>374.6666666666667</v>
      </c>
      <c r="G28" s="48">
        <v>25</v>
      </c>
      <c r="H28" s="41" t="s">
        <v>14</v>
      </c>
      <c r="I28" s="42">
        <v>3</v>
      </c>
      <c r="J28" s="49">
        <v>281</v>
      </c>
    </row>
    <row r="29" spans="2:10" ht="12.75">
      <c r="B29" s="48">
        <v>26</v>
      </c>
      <c r="C29" s="41" t="s">
        <v>196</v>
      </c>
      <c r="D29" s="42">
        <v>3</v>
      </c>
      <c r="E29" s="54">
        <v>374.6666666666667</v>
      </c>
      <c r="G29" s="48">
        <v>26</v>
      </c>
      <c r="H29" s="41" t="s">
        <v>196</v>
      </c>
      <c r="I29" s="42">
        <v>3</v>
      </c>
      <c r="J29" s="49">
        <v>281</v>
      </c>
    </row>
    <row r="30" spans="2:10" ht="12.75">
      <c r="B30" s="48">
        <v>27</v>
      </c>
      <c r="C30" s="41" t="s">
        <v>23</v>
      </c>
      <c r="D30" s="42">
        <v>3</v>
      </c>
      <c r="E30" s="54">
        <v>345.3333333333333</v>
      </c>
      <c r="G30" s="48">
        <v>27</v>
      </c>
      <c r="H30" s="41" t="s">
        <v>97</v>
      </c>
      <c r="I30" s="42">
        <v>4</v>
      </c>
      <c r="J30" s="49">
        <v>271</v>
      </c>
    </row>
    <row r="31" spans="2:10" ht="12.75">
      <c r="B31" s="48">
        <v>28</v>
      </c>
      <c r="C31" s="41" t="s">
        <v>55</v>
      </c>
      <c r="D31" s="42">
        <v>4</v>
      </c>
      <c r="E31" s="54">
        <v>341.25</v>
      </c>
      <c r="G31" s="48">
        <v>28</v>
      </c>
      <c r="H31" s="41" t="s">
        <v>267</v>
      </c>
      <c r="I31" s="42">
        <v>4</v>
      </c>
      <c r="J31" s="49">
        <v>270</v>
      </c>
    </row>
    <row r="32" spans="2:10" ht="12.75">
      <c r="B32" s="48">
        <v>29</v>
      </c>
      <c r="C32" s="41" t="s">
        <v>82</v>
      </c>
      <c r="D32" s="42">
        <v>6</v>
      </c>
      <c r="E32" s="54">
        <v>337.3333333333333</v>
      </c>
      <c r="G32" s="48">
        <v>29</v>
      </c>
      <c r="H32" s="41" t="s">
        <v>23</v>
      </c>
      <c r="I32" s="42">
        <v>3</v>
      </c>
      <c r="J32" s="49">
        <v>259</v>
      </c>
    </row>
    <row r="33" spans="2:10" ht="12.75">
      <c r="B33" s="48">
        <v>30</v>
      </c>
      <c r="C33" s="41" t="s">
        <v>100</v>
      </c>
      <c r="D33" s="42">
        <v>2</v>
      </c>
      <c r="E33" s="54">
        <v>336</v>
      </c>
      <c r="G33" s="48">
        <v>30</v>
      </c>
      <c r="H33" s="41" t="s">
        <v>87</v>
      </c>
      <c r="I33" s="42">
        <v>3</v>
      </c>
      <c r="J33" s="49">
        <v>251</v>
      </c>
    </row>
    <row r="34" spans="2:10" ht="12.75">
      <c r="B34" s="48">
        <v>31</v>
      </c>
      <c r="C34" s="41" t="s">
        <v>87</v>
      </c>
      <c r="D34" s="42">
        <v>3</v>
      </c>
      <c r="E34" s="54">
        <v>334.6666666666667</v>
      </c>
      <c r="G34" s="48">
        <v>31</v>
      </c>
      <c r="H34" s="41" t="s">
        <v>433</v>
      </c>
      <c r="I34" s="42">
        <v>3</v>
      </c>
      <c r="J34" s="49">
        <v>251</v>
      </c>
    </row>
    <row r="35" spans="2:10" ht="12.75">
      <c r="B35" s="48">
        <v>32</v>
      </c>
      <c r="C35" s="41" t="s">
        <v>433</v>
      </c>
      <c r="D35" s="42">
        <v>3</v>
      </c>
      <c r="E35" s="54">
        <v>334.6666666666667</v>
      </c>
      <c r="G35" s="48">
        <v>32</v>
      </c>
      <c r="H35" s="41" t="s">
        <v>248</v>
      </c>
      <c r="I35" s="42">
        <v>4</v>
      </c>
      <c r="J35" s="49">
        <v>250</v>
      </c>
    </row>
    <row r="36" spans="2:10" ht="12.75">
      <c r="B36" s="48">
        <v>33</v>
      </c>
      <c r="C36" s="41" t="s">
        <v>570</v>
      </c>
      <c r="D36" s="42">
        <v>5</v>
      </c>
      <c r="E36" s="54">
        <v>328.2</v>
      </c>
      <c r="G36" s="48">
        <v>33</v>
      </c>
      <c r="H36" s="41" t="s">
        <v>83</v>
      </c>
      <c r="I36" s="42">
        <v>4</v>
      </c>
      <c r="J36" s="49">
        <v>239</v>
      </c>
    </row>
    <row r="37" spans="2:10" ht="12.75">
      <c r="B37" s="48">
        <v>34</v>
      </c>
      <c r="C37" s="41" t="s">
        <v>293</v>
      </c>
      <c r="D37" s="42">
        <v>6</v>
      </c>
      <c r="E37" s="54">
        <v>313.6666666666667</v>
      </c>
      <c r="G37" s="48">
        <v>34</v>
      </c>
      <c r="H37" s="41" t="s">
        <v>106</v>
      </c>
      <c r="I37" s="42">
        <v>3</v>
      </c>
      <c r="J37" s="49">
        <v>224</v>
      </c>
    </row>
    <row r="38" spans="2:10" ht="12.75">
      <c r="B38" s="48">
        <v>35</v>
      </c>
      <c r="C38" s="41" t="s">
        <v>46</v>
      </c>
      <c r="D38" s="42">
        <v>2</v>
      </c>
      <c r="E38" s="54">
        <v>302</v>
      </c>
      <c r="G38" s="48">
        <v>35</v>
      </c>
      <c r="H38" s="41" t="s">
        <v>350</v>
      </c>
      <c r="I38" s="42">
        <v>3</v>
      </c>
      <c r="J38" s="49">
        <v>224</v>
      </c>
    </row>
    <row r="39" spans="2:10" ht="12.75">
      <c r="B39" s="48">
        <v>36</v>
      </c>
      <c r="C39" s="41" t="s">
        <v>106</v>
      </c>
      <c r="D39" s="42">
        <v>3</v>
      </c>
      <c r="E39" s="54">
        <v>298.6666666666667</v>
      </c>
      <c r="G39" s="48">
        <v>36</v>
      </c>
      <c r="H39" s="41" t="s">
        <v>312</v>
      </c>
      <c r="I39" s="42">
        <v>2</v>
      </c>
      <c r="J39" s="49">
        <v>212</v>
      </c>
    </row>
    <row r="40" spans="2:10" ht="12.75">
      <c r="B40" s="48">
        <v>37</v>
      </c>
      <c r="C40" s="41" t="s">
        <v>350</v>
      </c>
      <c r="D40" s="42">
        <v>3</v>
      </c>
      <c r="E40" s="54">
        <v>298.6666666666667</v>
      </c>
      <c r="G40" s="48">
        <v>37</v>
      </c>
      <c r="H40" s="41" t="s">
        <v>45</v>
      </c>
      <c r="I40" s="42">
        <v>5</v>
      </c>
      <c r="J40" s="49">
        <v>210</v>
      </c>
    </row>
    <row r="41" spans="2:10" ht="12.75">
      <c r="B41" s="48">
        <v>38</v>
      </c>
      <c r="C41" s="41" t="s">
        <v>163</v>
      </c>
      <c r="D41" s="42">
        <v>2</v>
      </c>
      <c r="E41" s="54">
        <v>294</v>
      </c>
      <c r="G41" s="48">
        <v>38</v>
      </c>
      <c r="H41" s="41" t="s">
        <v>7</v>
      </c>
      <c r="I41" s="42">
        <v>4</v>
      </c>
      <c r="J41" s="49">
        <v>203</v>
      </c>
    </row>
    <row r="42" spans="2:10" ht="12.75">
      <c r="B42" s="48">
        <v>39</v>
      </c>
      <c r="C42" s="41" t="s">
        <v>276</v>
      </c>
      <c r="D42" s="42">
        <v>2</v>
      </c>
      <c r="E42" s="54">
        <v>294</v>
      </c>
      <c r="G42" s="48">
        <v>39</v>
      </c>
      <c r="H42" s="41" t="s">
        <v>403</v>
      </c>
      <c r="I42" s="42">
        <v>2</v>
      </c>
      <c r="J42" s="49">
        <v>201</v>
      </c>
    </row>
    <row r="43" spans="2:10" ht="12.75">
      <c r="B43" s="48">
        <v>40</v>
      </c>
      <c r="C43" s="41" t="s">
        <v>267</v>
      </c>
      <c r="D43" s="42">
        <v>4</v>
      </c>
      <c r="E43" s="54">
        <v>292.5</v>
      </c>
      <c r="G43" s="48">
        <v>40</v>
      </c>
      <c r="H43" s="41" t="s">
        <v>73</v>
      </c>
      <c r="I43" s="42">
        <v>2</v>
      </c>
      <c r="J43" s="49">
        <v>197</v>
      </c>
    </row>
    <row r="44" spans="2:10" ht="12.75">
      <c r="B44" s="48">
        <v>41</v>
      </c>
      <c r="C44" s="41" t="s">
        <v>97</v>
      </c>
      <c r="D44" s="42">
        <v>4</v>
      </c>
      <c r="E44" s="54">
        <v>289.75</v>
      </c>
      <c r="G44" s="48">
        <v>41</v>
      </c>
      <c r="H44" s="41" t="s">
        <v>381</v>
      </c>
      <c r="I44" s="42">
        <v>2</v>
      </c>
      <c r="J44" s="49">
        <v>190</v>
      </c>
    </row>
    <row r="45" spans="2:10" ht="12.75">
      <c r="B45" s="48">
        <v>42</v>
      </c>
      <c r="C45" s="41" t="s">
        <v>248</v>
      </c>
      <c r="D45" s="42">
        <v>4</v>
      </c>
      <c r="E45" s="54">
        <v>272.5</v>
      </c>
      <c r="G45" s="48">
        <v>42</v>
      </c>
      <c r="H45" s="41" t="s">
        <v>513</v>
      </c>
      <c r="I45" s="42">
        <v>4</v>
      </c>
      <c r="J45" s="49">
        <v>187</v>
      </c>
    </row>
    <row r="46" spans="2:10" ht="12.75">
      <c r="B46" s="48">
        <v>43</v>
      </c>
      <c r="C46" s="41" t="s">
        <v>129</v>
      </c>
      <c r="D46" s="42">
        <v>2</v>
      </c>
      <c r="E46" s="54">
        <v>270</v>
      </c>
      <c r="G46" s="48">
        <v>43</v>
      </c>
      <c r="H46" s="41" t="s">
        <v>100</v>
      </c>
      <c r="I46" s="42">
        <v>2</v>
      </c>
      <c r="J46" s="49">
        <v>168</v>
      </c>
    </row>
    <row r="47" spans="2:10" ht="12.75">
      <c r="B47" s="48">
        <v>44</v>
      </c>
      <c r="C47" s="41" t="s">
        <v>83</v>
      </c>
      <c r="D47" s="42">
        <v>4</v>
      </c>
      <c r="E47" s="54">
        <v>261.75</v>
      </c>
      <c r="G47" s="48">
        <v>44</v>
      </c>
      <c r="H47" s="41" t="s">
        <v>576</v>
      </c>
      <c r="I47" s="42">
        <v>4</v>
      </c>
      <c r="J47" s="49">
        <v>164</v>
      </c>
    </row>
    <row r="48" spans="2:10" ht="12.75">
      <c r="B48" s="48">
        <v>45</v>
      </c>
      <c r="C48" s="41" t="s">
        <v>7</v>
      </c>
      <c r="D48" s="42">
        <v>4</v>
      </c>
      <c r="E48" s="54">
        <v>232.75</v>
      </c>
      <c r="G48" s="48">
        <v>45</v>
      </c>
      <c r="H48" s="41" t="s">
        <v>370</v>
      </c>
      <c r="I48" s="42">
        <v>4</v>
      </c>
      <c r="J48" s="49">
        <v>158</v>
      </c>
    </row>
    <row r="49" spans="2:10" ht="12.75">
      <c r="B49" s="48">
        <v>46</v>
      </c>
      <c r="C49" s="41" t="s">
        <v>45</v>
      </c>
      <c r="D49" s="42">
        <v>5</v>
      </c>
      <c r="E49" s="54">
        <v>221.4</v>
      </c>
      <c r="G49" s="48">
        <v>46</v>
      </c>
      <c r="H49" s="41" t="s">
        <v>365</v>
      </c>
      <c r="I49" s="42">
        <v>3</v>
      </c>
      <c r="J49" s="49">
        <v>155</v>
      </c>
    </row>
    <row r="50" spans="2:10" ht="12.75">
      <c r="B50" s="48">
        <v>47</v>
      </c>
      <c r="C50" s="41" t="s">
        <v>513</v>
      </c>
      <c r="D50" s="42">
        <v>4</v>
      </c>
      <c r="E50" s="54">
        <v>213.75</v>
      </c>
      <c r="G50" s="48">
        <v>47</v>
      </c>
      <c r="H50" s="41" t="s">
        <v>46</v>
      </c>
      <c r="I50" s="42">
        <v>2</v>
      </c>
      <c r="J50" s="49">
        <v>151</v>
      </c>
    </row>
    <row r="51" spans="2:10" ht="12.75">
      <c r="B51" s="48">
        <v>48</v>
      </c>
      <c r="C51" s="41" t="s">
        <v>365</v>
      </c>
      <c r="D51" s="42">
        <v>3</v>
      </c>
      <c r="E51" s="54">
        <v>206.66666666666666</v>
      </c>
      <c r="G51" s="48">
        <v>48</v>
      </c>
      <c r="H51" s="41" t="s">
        <v>163</v>
      </c>
      <c r="I51" s="42">
        <v>2</v>
      </c>
      <c r="J51" s="49">
        <v>147</v>
      </c>
    </row>
    <row r="52" spans="2:10" ht="12.75">
      <c r="B52" s="48">
        <v>49</v>
      </c>
      <c r="C52" s="41" t="s">
        <v>430</v>
      </c>
      <c r="D52" s="42">
        <v>2</v>
      </c>
      <c r="E52" s="54">
        <v>206</v>
      </c>
      <c r="G52" s="48">
        <v>49</v>
      </c>
      <c r="H52" s="41" t="s">
        <v>276</v>
      </c>
      <c r="I52" s="42">
        <v>2</v>
      </c>
      <c r="J52" s="49">
        <v>147</v>
      </c>
    </row>
    <row r="53" spans="2:10" ht="12.75">
      <c r="B53" s="48">
        <v>50</v>
      </c>
      <c r="C53" s="41" t="s">
        <v>19</v>
      </c>
      <c r="D53" s="42">
        <v>2</v>
      </c>
      <c r="E53" s="54">
        <v>200</v>
      </c>
      <c r="G53" s="48">
        <v>50</v>
      </c>
      <c r="H53" s="41" t="s">
        <v>129</v>
      </c>
      <c r="I53" s="42">
        <v>2</v>
      </c>
      <c r="J53" s="49">
        <v>135</v>
      </c>
    </row>
    <row r="54" spans="2:10" ht="12.75">
      <c r="B54" s="48">
        <v>51</v>
      </c>
      <c r="C54" s="41" t="s">
        <v>11</v>
      </c>
      <c r="D54" s="42">
        <v>2</v>
      </c>
      <c r="E54" s="54">
        <v>184</v>
      </c>
      <c r="G54" s="48">
        <v>51</v>
      </c>
      <c r="H54" s="41" t="s">
        <v>355</v>
      </c>
      <c r="I54" s="42">
        <v>3</v>
      </c>
      <c r="J54" s="49">
        <v>106</v>
      </c>
    </row>
    <row r="55" spans="2:10" ht="12.75">
      <c r="B55" s="48">
        <v>52</v>
      </c>
      <c r="C55" s="41" t="s">
        <v>370</v>
      </c>
      <c r="D55" s="42">
        <v>4</v>
      </c>
      <c r="E55" s="54">
        <v>173.5</v>
      </c>
      <c r="G55" s="48">
        <v>52</v>
      </c>
      <c r="H55" s="41" t="s">
        <v>430</v>
      </c>
      <c r="I55" s="42">
        <v>2</v>
      </c>
      <c r="J55" s="49">
        <v>103</v>
      </c>
    </row>
    <row r="56" spans="2:10" ht="12.75">
      <c r="B56" s="48">
        <v>53</v>
      </c>
      <c r="C56" s="41" t="s">
        <v>361</v>
      </c>
      <c r="D56" s="42">
        <v>2</v>
      </c>
      <c r="E56" s="54">
        <v>172</v>
      </c>
      <c r="G56" s="48">
        <v>53</v>
      </c>
      <c r="H56" s="41" t="s">
        <v>19</v>
      </c>
      <c r="I56" s="42">
        <v>2</v>
      </c>
      <c r="J56" s="49">
        <v>100</v>
      </c>
    </row>
    <row r="57" spans="2:10" ht="12.75">
      <c r="B57" s="48">
        <v>54</v>
      </c>
      <c r="C57" s="41" t="s">
        <v>445</v>
      </c>
      <c r="D57" s="42">
        <v>2</v>
      </c>
      <c r="E57" s="54">
        <v>168</v>
      </c>
      <c r="G57" s="48">
        <v>54</v>
      </c>
      <c r="H57" s="41" t="s">
        <v>11</v>
      </c>
      <c r="I57" s="42">
        <v>2</v>
      </c>
      <c r="J57" s="49">
        <v>92</v>
      </c>
    </row>
    <row r="58" spans="2:10" ht="12.75">
      <c r="B58" s="48">
        <v>55</v>
      </c>
      <c r="C58" s="41" t="s">
        <v>576</v>
      </c>
      <c r="D58" s="42">
        <v>4</v>
      </c>
      <c r="E58" s="54">
        <v>166</v>
      </c>
      <c r="G58" s="48">
        <v>55</v>
      </c>
      <c r="H58" s="41" t="s">
        <v>361</v>
      </c>
      <c r="I58" s="42">
        <v>2</v>
      </c>
      <c r="J58" s="49">
        <v>86</v>
      </c>
    </row>
    <row r="59" spans="2:10" ht="12.75">
      <c r="B59" s="48">
        <v>56</v>
      </c>
      <c r="C59" s="41" t="s">
        <v>425</v>
      </c>
      <c r="D59" s="42">
        <v>2</v>
      </c>
      <c r="E59" s="54">
        <v>154</v>
      </c>
      <c r="G59" s="48">
        <v>56</v>
      </c>
      <c r="H59" s="41" t="s">
        <v>445</v>
      </c>
      <c r="I59" s="42">
        <v>2</v>
      </c>
      <c r="J59" s="49">
        <v>84</v>
      </c>
    </row>
    <row r="60" spans="2:10" ht="12.75">
      <c r="B60" s="48">
        <v>57</v>
      </c>
      <c r="C60" s="41" t="s">
        <v>355</v>
      </c>
      <c r="D60" s="42">
        <v>3</v>
      </c>
      <c r="E60" s="54">
        <v>141.33333333333334</v>
      </c>
      <c r="G60" s="48">
        <v>57</v>
      </c>
      <c r="H60" s="41" t="s">
        <v>425</v>
      </c>
      <c r="I60" s="42">
        <v>2</v>
      </c>
      <c r="J60" s="49">
        <v>77</v>
      </c>
    </row>
    <row r="61" spans="2:10" ht="12.75">
      <c r="B61" s="48">
        <v>58</v>
      </c>
      <c r="C61" s="41" t="s">
        <v>398</v>
      </c>
      <c r="D61" s="42">
        <v>2</v>
      </c>
      <c r="E61" s="54">
        <v>116</v>
      </c>
      <c r="G61" s="48">
        <v>58</v>
      </c>
      <c r="H61" s="41" t="s">
        <v>438</v>
      </c>
      <c r="I61" s="42">
        <v>3</v>
      </c>
      <c r="J61" s="49">
        <v>61</v>
      </c>
    </row>
    <row r="62" spans="2:10" ht="12.75">
      <c r="B62" s="48">
        <v>59</v>
      </c>
      <c r="C62" s="41" t="s">
        <v>92</v>
      </c>
      <c r="D62" s="42">
        <v>2</v>
      </c>
      <c r="E62" s="54">
        <v>104</v>
      </c>
      <c r="G62" s="48">
        <v>59</v>
      </c>
      <c r="H62" s="41" t="s">
        <v>398</v>
      </c>
      <c r="I62" s="42">
        <v>2</v>
      </c>
      <c r="J62" s="49">
        <v>58</v>
      </c>
    </row>
    <row r="63" spans="2:10" ht="12.75">
      <c r="B63" s="48">
        <v>60</v>
      </c>
      <c r="C63" s="51" t="s">
        <v>438</v>
      </c>
      <c r="D63" s="52">
        <v>3</v>
      </c>
      <c r="E63" s="55">
        <v>81.33333333333333</v>
      </c>
      <c r="G63" s="50">
        <v>60</v>
      </c>
      <c r="H63" s="51" t="s">
        <v>92</v>
      </c>
      <c r="I63" s="52">
        <v>2</v>
      </c>
      <c r="J63" s="53">
        <v>52</v>
      </c>
    </row>
  </sheetData>
  <mergeCells count="1">
    <mergeCell ref="B1:J1"/>
  </mergeCells>
  <printOptions/>
  <pageMargins left="0.37" right="0.3" top="0.39" bottom="0.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D226"/>
  <sheetViews>
    <sheetView workbookViewId="0" topLeftCell="A1">
      <selection activeCell="D61" sqref="B2:D61"/>
    </sheetView>
  </sheetViews>
  <sheetFormatPr defaultColWidth="9.00390625" defaultRowHeight="12.75"/>
  <cols>
    <col min="2" max="16384" width="8.75390625" style="0" customWidth="1"/>
  </cols>
  <sheetData>
    <row r="2" spans="2:4" ht="12.75">
      <c r="B2" t="s">
        <v>92</v>
      </c>
      <c r="C2">
        <v>2</v>
      </c>
      <c r="D2">
        <v>52</v>
      </c>
    </row>
    <row r="3" spans="2:4" ht="12.75">
      <c r="B3" t="s">
        <v>398</v>
      </c>
      <c r="C3">
        <v>2</v>
      </c>
      <c r="D3">
        <v>58</v>
      </c>
    </row>
    <row r="4" spans="2:4" ht="12.75">
      <c r="B4" t="s">
        <v>425</v>
      </c>
      <c r="C4">
        <v>2</v>
      </c>
      <c r="D4">
        <v>77</v>
      </c>
    </row>
    <row r="5" spans="2:4" ht="12.75">
      <c r="B5" t="s">
        <v>445</v>
      </c>
      <c r="C5">
        <v>2</v>
      </c>
      <c r="D5">
        <v>84</v>
      </c>
    </row>
    <row r="6" spans="2:4" ht="12.75">
      <c r="B6" t="s">
        <v>361</v>
      </c>
      <c r="C6">
        <v>2</v>
      </c>
      <c r="D6">
        <v>86</v>
      </c>
    </row>
    <row r="7" spans="2:4" ht="12.75">
      <c r="B7" t="s">
        <v>11</v>
      </c>
      <c r="C7">
        <v>2</v>
      </c>
      <c r="D7">
        <v>92</v>
      </c>
    </row>
    <row r="8" spans="2:4" ht="12.75">
      <c r="B8" t="s">
        <v>19</v>
      </c>
      <c r="C8">
        <v>2</v>
      </c>
      <c r="D8">
        <v>100</v>
      </c>
    </row>
    <row r="9" spans="2:4" ht="12.75">
      <c r="B9" t="s">
        <v>430</v>
      </c>
      <c r="C9">
        <v>2</v>
      </c>
      <c r="D9">
        <v>103</v>
      </c>
    </row>
    <row r="10" spans="2:4" ht="12.75">
      <c r="B10" t="s">
        <v>129</v>
      </c>
      <c r="C10">
        <v>2</v>
      </c>
      <c r="D10">
        <v>135</v>
      </c>
    </row>
    <row r="11" spans="2:4" ht="12.75">
      <c r="B11" t="s">
        <v>163</v>
      </c>
      <c r="C11">
        <v>2</v>
      </c>
      <c r="D11">
        <v>147</v>
      </c>
    </row>
    <row r="12" spans="2:4" ht="12.75">
      <c r="B12" t="s">
        <v>276</v>
      </c>
      <c r="C12">
        <v>2</v>
      </c>
      <c r="D12">
        <v>147</v>
      </c>
    </row>
    <row r="13" spans="2:4" ht="12.75">
      <c r="B13" t="s">
        <v>46</v>
      </c>
      <c r="C13">
        <v>2</v>
      </c>
      <c r="D13">
        <v>151</v>
      </c>
    </row>
    <row r="14" spans="2:4" ht="12.75">
      <c r="B14" t="s">
        <v>100</v>
      </c>
      <c r="C14">
        <v>2</v>
      </c>
      <c r="D14">
        <v>168</v>
      </c>
    </row>
    <row r="15" spans="2:4" ht="12.75">
      <c r="B15" t="s">
        <v>381</v>
      </c>
      <c r="C15">
        <v>2</v>
      </c>
      <c r="D15">
        <v>190</v>
      </c>
    </row>
    <row r="16" spans="2:4" ht="12.75">
      <c r="B16" t="s">
        <v>73</v>
      </c>
      <c r="C16">
        <v>2</v>
      </c>
      <c r="D16">
        <v>197</v>
      </c>
    </row>
    <row r="17" spans="2:4" ht="12.75">
      <c r="B17" t="s">
        <v>403</v>
      </c>
      <c r="C17">
        <v>2</v>
      </c>
      <c r="D17">
        <v>201</v>
      </c>
    </row>
    <row r="18" spans="2:4" ht="12.75">
      <c r="B18" t="s">
        <v>312</v>
      </c>
      <c r="C18">
        <v>2</v>
      </c>
      <c r="D18">
        <v>212</v>
      </c>
    </row>
    <row r="19" spans="2:4" ht="12.75">
      <c r="B19" t="s">
        <v>438</v>
      </c>
      <c r="C19">
        <v>3</v>
      </c>
      <c r="D19">
        <v>61</v>
      </c>
    </row>
    <row r="20" spans="2:4" ht="12.75">
      <c r="B20" t="s">
        <v>355</v>
      </c>
      <c r="C20">
        <v>3</v>
      </c>
      <c r="D20">
        <v>106</v>
      </c>
    </row>
    <row r="21" spans="2:4" ht="12.75">
      <c r="B21" t="s">
        <v>365</v>
      </c>
      <c r="C21">
        <v>3</v>
      </c>
      <c r="D21">
        <v>155</v>
      </c>
    </row>
    <row r="22" spans="2:4" ht="12.75">
      <c r="B22" t="s">
        <v>106</v>
      </c>
      <c r="C22">
        <v>3</v>
      </c>
      <c r="D22">
        <v>224</v>
      </c>
    </row>
    <row r="23" spans="2:4" ht="12.75">
      <c r="B23" t="s">
        <v>350</v>
      </c>
      <c r="C23">
        <v>3</v>
      </c>
      <c r="D23">
        <v>224</v>
      </c>
    </row>
    <row r="24" spans="2:4" ht="12.75">
      <c r="B24" t="s">
        <v>87</v>
      </c>
      <c r="C24">
        <v>3</v>
      </c>
      <c r="D24">
        <v>251</v>
      </c>
    </row>
    <row r="25" spans="2:4" ht="12.75">
      <c r="B25" t="s">
        <v>433</v>
      </c>
      <c r="C25">
        <v>3</v>
      </c>
      <c r="D25">
        <v>251</v>
      </c>
    </row>
    <row r="26" spans="2:4" ht="12.75">
      <c r="B26" t="s">
        <v>23</v>
      </c>
      <c r="C26">
        <v>3</v>
      </c>
      <c r="D26">
        <v>259</v>
      </c>
    </row>
    <row r="27" spans="2:4" ht="12.75">
      <c r="B27" t="s">
        <v>14</v>
      </c>
      <c r="C27">
        <v>3</v>
      </c>
      <c r="D27">
        <v>281</v>
      </c>
    </row>
    <row r="28" spans="2:4" ht="12.75">
      <c r="B28" t="s">
        <v>196</v>
      </c>
      <c r="C28">
        <v>3</v>
      </c>
      <c r="D28">
        <v>281</v>
      </c>
    </row>
    <row r="29" spans="2:4" ht="12.75">
      <c r="B29" t="s">
        <v>510</v>
      </c>
      <c r="C29">
        <v>3</v>
      </c>
      <c r="D29">
        <v>286</v>
      </c>
    </row>
    <row r="30" spans="2:4" ht="12.75">
      <c r="B30" t="s">
        <v>140</v>
      </c>
      <c r="C30">
        <v>3</v>
      </c>
      <c r="D30">
        <v>295</v>
      </c>
    </row>
    <row r="31" spans="2:4" ht="12.75">
      <c r="B31" t="s">
        <v>88</v>
      </c>
      <c r="C31">
        <v>3</v>
      </c>
      <c r="D31">
        <v>301</v>
      </c>
    </row>
    <row r="32" spans="2:4" ht="12.75">
      <c r="B32" t="s">
        <v>18</v>
      </c>
      <c r="C32">
        <v>3</v>
      </c>
      <c r="D32">
        <v>333</v>
      </c>
    </row>
    <row r="33" spans="2:4" ht="12.75">
      <c r="B33" t="s">
        <v>370</v>
      </c>
      <c r="C33">
        <v>4</v>
      </c>
      <c r="D33">
        <v>158</v>
      </c>
    </row>
    <row r="34" spans="2:4" ht="12.75">
      <c r="B34" t="s">
        <v>576</v>
      </c>
      <c r="C34">
        <v>4</v>
      </c>
      <c r="D34">
        <v>164</v>
      </c>
    </row>
    <row r="35" spans="2:4" ht="12.75">
      <c r="B35" t="s">
        <v>513</v>
      </c>
      <c r="C35">
        <v>4</v>
      </c>
      <c r="D35">
        <v>187</v>
      </c>
    </row>
    <row r="36" spans="2:4" ht="12.75">
      <c r="B36" t="s">
        <v>7</v>
      </c>
      <c r="C36">
        <v>4</v>
      </c>
      <c r="D36">
        <v>203</v>
      </c>
    </row>
    <row r="37" spans="2:4" ht="12.75">
      <c r="B37" t="s">
        <v>83</v>
      </c>
      <c r="C37">
        <v>4</v>
      </c>
      <c r="D37">
        <v>239</v>
      </c>
    </row>
    <row r="38" spans="2:4" ht="12.75">
      <c r="B38" t="s">
        <v>248</v>
      </c>
      <c r="C38">
        <v>4</v>
      </c>
      <c r="D38">
        <v>250</v>
      </c>
    </row>
    <row r="39" spans="2:4" ht="12.75">
      <c r="B39" t="s">
        <v>267</v>
      </c>
      <c r="C39">
        <v>4</v>
      </c>
      <c r="D39">
        <v>270</v>
      </c>
    </row>
    <row r="40" spans="2:4" ht="12.75">
      <c r="B40" t="s">
        <v>97</v>
      </c>
      <c r="C40">
        <v>4</v>
      </c>
      <c r="D40">
        <v>271</v>
      </c>
    </row>
    <row r="41" spans="2:4" ht="12.75">
      <c r="B41" t="s">
        <v>55</v>
      </c>
      <c r="C41">
        <v>4</v>
      </c>
      <c r="D41">
        <v>309</v>
      </c>
    </row>
    <row r="42" spans="2:4" ht="12.75">
      <c r="B42" t="s">
        <v>47</v>
      </c>
      <c r="C42">
        <v>4</v>
      </c>
      <c r="D42">
        <v>371</v>
      </c>
    </row>
    <row r="43" spans="2:4" ht="12.75">
      <c r="B43" t="s">
        <v>10</v>
      </c>
      <c r="C43">
        <v>4</v>
      </c>
      <c r="D43">
        <v>452</v>
      </c>
    </row>
    <row r="44" spans="2:4" ht="12.75">
      <c r="B44" t="s">
        <v>69</v>
      </c>
      <c r="C44">
        <v>4</v>
      </c>
      <c r="D44">
        <v>517</v>
      </c>
    </row>
    <row r="45" spans="2:4" ht="12.75">
      <c r="B45" t="s">
        <v>42</v>
      </c>
      <c r="C45">
        <v>4</v>
      </c>
      <c r="D45">
        <v>553</v>
      </c>
    </row>
    <row r="46" spans="2:4" ht="12.75">
      <c r="B46" t="s">
        <v>45</v>
      </c>
      <c r="C46">
        <v>5</v>
      </c>
      <c r="D46">
        <v>210</v>
      </c>
    </row>
    <row r="47" spans="2:4" ht="12.75">
      <c r="B47" t="s">
        <v>570</v>
      </c>
      <c r="C47">
        <v>5</v>
      </c>
      <c r="D47">
        <v>316</v>
      </c>
    </row>
    <row r="48" spans="2:4" ht="12.75">
      <c r="B48" t="s">
        <v>64</v>
      </c>
      <c r="C48">
        <v>5</v>
      </c>
      <c r="D48">
        <v>379</v>
      </c>
    </row>
    <row r="49" spans="2:4" ht="12.75">
      <c r="B49" t="s">
        <v>213</v>
      </c>
      <c r="C49">
        <v>5</v>
      </c>
      <c r="D49">
        <v>430</v>
      </c>
    </row>
    <row r="50" spans="2:4" ht="12.75">
      <c r="B50" t="s">
        <v>20</v>
      </c>
      <c r="C50">
        <v>5</v>
      </c>
      <c r="D50">
        <v>457</v>
      </c>
    </row>
    <row r="51" spans="2:4" ht="12.75">
      <c r="B51" t="s">
        <v>339</v>
      </c>
      <c r="C51">
        <v>5</v>
      </c>
      <c r="D51">
        <v>757</v>
      </c>
    </row>
    <row r="52" spans="2:4" ht="12.75">
      <c r="B52" t="s">
        <v>293</v>
      </c>
      <c r="C52">
        <v>6</v>
      </c>
      <c r="D52">
        <v>324</v>
      </c>
    </row>
    <row r="53" spans="2:4" ht="12.75">
      <c r="B53" t="s">
        <v>82</v>
      </c>
      <c r="C53">
        <v>6</v>
      </c>
      <c r="D53">
        <v>338</v>
      </c>
    </row>
    <row r="54" spans="2:4" ht="12.75">
      <c r="B54" t="s">
        <v>58</v>
      </c>
      <c r="C54">
        <v>6</v>
      </c>
      <c r="D54">
        <v>417</v>
      </c>
    </row>
    <row r="55" spans="2:4" ht="12.75">
      <c r="B55" t="s">
        <v>71</v>
      </c>
      <c r="C55">
        <v>6</v>
      </c>
      <c r="D55">
        <v>390</v>
      </c>
    </row>
    <row r="56" spans="2:4" ht="12.75">
      <c r="B56" t="s">
        <v>5</v>
      </c>
      <c r="C56">
        <v>6</v>
      </c>
      <c r="D56">
        <v>589</v>
      </c>
    </row>
    <row r="57" spans="2:4" ht="12.75">
      <c r="B57" t="s">
        <v>43</v>
      </c>
      <c r="C57">
        <v>7</v>
      </c>
      <c r="D57">
        <v>397</v>
      </c>
    </row>
    <row r="58" spans="2:4" ht="12.75">
      <c r="B58" t="s">
        <v>44</v>
      </c>
      <c r="C58">
        <v>7</v>
      </c>
      <c r="D58">
        <v>472</v>
      </c>
    </row>
    <row r="59" spans="2:4" ht="12.75">
      <c r="B59" t="s">
        <v>222</v>
      </c>
      <c r="C59">
        <v>7</v>
      </c>
      <c r="D59">
        <v>776</v>
      </c>
    </row>
    <row r="60" spans="2:4" ht="12.75">
      <c r="B60" t="s">
        <v>303</v>
      </c>
      <c r="C60">
        <v>8</v>
      </c>
      <c r="D60">
        <v>574</v>
      </c>
    </row>
    <row r="61" spans="2:4" ht="12.75">
      <c r="B61" t="s">
        <v>41</v>
      </c>
      <c r="C61">
        <v>8</v>
      </c>
      <c r="D61">
        <v>746</v>
      </c>
    </row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Instytut Matematyki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Krych Michał</dc:creator>
  <cp:keywords/>
  <dc:description/>
  <cp:lastModifiedBy>galalex</cp:lastModifiedBy>
  <cp:lastPrinted>2007-08-08T12:44:56Z</cp:lastPrinted>
  <dcterms:created xsi:type="dcterms:W3CDTF">2002-07-21T07:33:51Z</dcterms:created>
  <dcterms:modified xsi:type="dcterms:W3CDTF">2007-08-08T12:45:55Z</dcterms:modified>
  <cp:category/>
  <cp:version/>
  <cp:contentType/>
  <cp:contentStatus/>
</cp:coreProperties>
</file>